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521" windowWidth="14985" windowHeight="7425" tabRatio="784" firstSheet="3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Overall" sheetId="11" r:id="rId11"/>
    <sheet name="RULES" sheetId="12" r:id="rId12"/>
  </sheets>
  <definedNames/>
  <calcPr fullCalcOnLoad="1"/>
</workbook>
</file>

<file path=xl/sharedStrings.xml><?xml version="1.0" encoding="utf-8"?>
<sst xmlns="http://schemas.openxmlformats.org/spreadsheetml/2006/main" count="1426" uniqueCount="229">
  <si>
    <t>Time</t>
  </si>
  <si>
    <t>Points</t>
  </si>
  <si>
    <t>RACES</t>
  </si>
  <si>
    <t>POINTS</t>
  </si>
  <si>
    <t>GRAND PRIX Overall Results</t>
  </si>
  <si>
    <t>Pos</t>
  </si>
  <si>
    <t>Race Order</t>
  </si>
  <si>
    <t>Group Order</t>
  </si>
  <si>
    <t>GROUP</t>
  </si>
  <si>
    <t>NAME</t>
  </si>
  <si>
    <t>POS</t>
  </si>
  <si>
    <t>BEST 7 RACES COUNT</t>
  </si>
  <si>
    <t>4miles</t>
  </si>
  <si>
    <t>23rd Jun</t>
  </si>
  <si>
    <t>Number of runners</t>
  </si>
  <si>
    <t>Best Performance</t>
  </si>
  <si>
    <t>Male</t>
  </si>
  <si>
    <t>Female</t>
  </si>
  <si>
    <t>Best Perf.</t>
  </si>
  <si>
    <t>Min/Mi</t>
  </si>
  <si>
    <t>Miles</t>
  </si>
  <si>
    <t>miles</t>
  </si>
  <si>
    <t>Mark Gosney</t>
  </si>
  <si>
    <t>Steve Thomas</t>
  </si>
  <si>
    <t>Ross Poiner</t>
  </si>
  <si>
    <t>Christina Smith</t>
  </si>
  <si>
    <t>Leighton Jones</t>
  </si>
  <si>
    <t>Geoff White</t>
  </si>
  <si>
    <t>Kim Holohan</t>
  </si>
  <si>
    <t>Fay Sharpe</t>
  </si>
  <si>
    <t>Hywel Mainwaring</t>
  </si>
  <si>
    <t>GRP</t>
  </si>
  <si>
    <t>Steve Cable</t>
  </si>
  <si>
    <t>Dewi West</t>
  </si>
  <si>
    <t>Ian Bamford</t>
  </si>
  <si>
    <t>Mike Nash</t>
  </si>
  <si>
    <t>Jane Elliott</t>
  </si>
  <si>
    <t>Byron Davies</t>
  </si>
  <si>
    <t>Lee Morris</t>
  </si>
  <si>
    <t>Steve McLelland</t>
  </si>
  <si>
    <t>Caroline Sandles</t>
  </si>
  <si>
    <t>Louise Miskell</t>
  </si>
  <si>
    <t>Clive Greaves</t>
  </si>
  <si>
    <t>John Sanderson</t>
  </si>
  <si>
    <t>Linda Owens</t>
  </si>
  <si>
    <t>Laura Hall</t>
  </si>
  <si>
    <t>Nina Brocklebank</t>
  </si>
  <si>
    <t>Sharon Trotman</t>
  </si>
  <si>
    <t>Sally Reid</t>
  </si>
  <si>
    <t>Christine Hurdidge</t>
  </si>
  <si>
    <t>Lynn Holmes</t>
  </si>
  <si>
    <t>Julie Davies</t>
  </si>
  <si>
    <t>Trudi Cook</t>
  </si>
  <si>
    <t>Darren Hall</t>
  </si>
  <si>
    <t>Mark Bamford</t>
  </si>
  <si>
    <t>Del Eyre</t>
  </si>
  <si>
    <t>Paula Stockley</t>
  </si>
  <si>
    <t>Gareth Morgan</t>
  </si>
  <si>
    <t>Rob Sandles</t>
  </si>
  <si>
    <t>Michelle Grey</t>
  </si>
  <si>
    <t>Paul Rees</t>
  </si>
  <si>
    <t>Lisa Williams</t>
  </si>
  <si>
    <t>Andrew Thomas</t>
  </si>
  <si>
    <t>John Holohan</t>
  </si>
  <si>
    <t>Richard Donne</t>
  </si>
  <si>
    <t>Linda Waller</t>
  </si>
  <si>
    <t>Nicola Julian</t>
  </si>
  <si>
    <t>Vicky Holmes</t>
  </si>
  <si>
    <t>Alfryn Easter</t>
  </si>
  <si>
    <t>Total miles</t>
  </si>
  <si>
    <t>Ian Anderson</t>
  </si>
  <si>
    <t>Glyn Williams</t>
  </si>
  <si>
    <t>guest</t>
  </si>
  <si>
    <t>Carwyn Jenkins</t>
  </si>
  <si>
    <t>Allan Smith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</si>
  <si>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</si>
  <si>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</si>
  <si>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</si>
  <si>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</si>
  <si>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</si>
  <si>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</si>
  <si>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</si>
  <si>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</si>
  <si>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</si>
  <si>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</si>
  <si>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James Davies</t>
  </si>
  <si>
    <t>Cordelia Loughlin</t>
  </si>
  <si>
    <t>Tony Baker</t>
  </si>
  <si>
    <t>Ashley Pascoe</t>
  </si>
  <si>
    <t>Alyson Heard</t>
  </si>
  <si>
    <t>Alan Davies</t>
  </si>
  <si>
    <t>Below are race rules regarding the Grand Prix</t>
  </si>
  <si>
    <t>All runners are responsible for checking their own results and informing the author before the next race.</t>
  </si>
  <si>
    <t>In the event of people finishing on equal points at the end of the year, the order will be decided on:</t>
  </si>
  <si>
    <t>*</t>
  </si>
  <si>
    <t>1. Person winning the most head to head races</t>
  </si>
  <si>
    <t>2. If 1. above equal then person finishing higher in Age Grade points.</t>
  </si>
  <si>
    <t>A person can only win best performance once during the season</t>
  </si>
  <si>
    <t>3. If 1. and 2. can't seperate them then it's a fist fight.</t>
  </si>
  <si>
    <t>Runners finishing together, if the timekeepers can't seperate them then the spreadsheet will sort them in first name order.</t>
  </si>
  <si>
    <r>
      <t xml:space="preserve">You have to be a </t>
    </r>
    <r>
      <rPr>
        <b/>
        <u val="single"/>
        <sz val="10"/>
        <rFont val="Arial"/>
        <family val="2"/>
      </rPr>
      <t>paid</t>
    </r>
    <r>
      <rPr>
        <sz val="10"/>
        <rFont val="Arial"/>
        <family val="2"/>
      </rPr>
      <t xml:space="preserve"> up member to score any points.</t>
    </r>
  </si>
  <si>
    <t>Gwen Smith</t>
  </si>
  <si>
    <t>Div</t>
  </si>
  <si>
    <t>Min per Mile</t>
  </si>
  <si>
    <t>Steve Raikes</t>
  </si>
  <si>
    <t>Paul Arnold</t>
  </si>
  <si>
    <t>Jayne Arnold</t>
  </si>
  <si>
    <t>Richard Cannon</t>
  </si>
  <si>
    <t>Jane Wallace</t>
  </si>
  <si>
    <t>Paul Harris</t>
  </si>
  <si>
    <t>Aron Jones</t>
  </si>
  <si>
    <t>Philip Wallace</t>
  </si>
  <si>
    <t>Sandra Rees</t>
  </si>
  <si>
    <t>Charlie James</t>
  </si>
  <si>
    <t>Steve Smith</t>
  </si>
  <si>
    <t>Ross Gribble</t>
  </si>
  <si>
    <t>Gari John</t>
  </si>
  <si>
    <t>Parc Le Breos - 22 Feb</t>
  </si>
  <si>
    <t>Leighton Williams</t>
  </si>
  <si>
    <t>Emma Jones</t>
  </si>
  <si>
    <t>Rachel Waltham</t>
  </si>
  <si>
    <t>Si Vaughan</t>
  </si>
  <si>
    <t>Swansea Sea Front 1-Apr-2015</t>
  </si>
  <si>
    <t>Gareth Jones</t>
  </si>
  <si>
    <t>Mark Eakins</t>
  </si>
  <si>
    <t>Roger Bell</t>
  </si>
  <si>
    <t>Louise Eakins</t>
  </si>
  <si>
    <t>Eurig Morgan</t>
  </si>
  <si>
    <t>Jeremy Haines</t>
  </si>
  <si>
    <t>Sylvian Clegg</t>
  </si>
  <si>
    <t>Phil Davies</t>
  </si>
  <si>
    <t>Sylvian</t>
  </si>
  <si>
    <t>Cefn Bryn - 29-APR-2015</t>
  </si>
  <si>
    <t>Mike Prasad</t>
  </si>
  <si>
    <t>Alice Sullivan</t>
  </si>
  <si>
    <t>Jo Hughes-Dowdle</t>
  </si>
  <si>
    <t>Laura Hughes-Dowdle</t>
  </si>
  <si>
    <t>Emma Maiden Davies</t>
  </si>
  <si>
    <t>Ynystawe 27-05-2015</t>
  </si>
  <si>
    <t>Lee Edwards</t>
  </si>
  <si>
    <t>Dai Sullivan</t>
  </si>
  <si>
    <t>Village Hotel 24-06-2015</t>
  </si>
  <si>
    <t>Jeremy Haynes</t>
  </si>
  <si>
    <t>Dunvant RFC cycle path - 29-July-2015</t>
  </si>
  <si>
    <t>Chris Francis</t>
  </si>
  <si>
    <t>Sian Pascoe</t>
  </si>
  <si>
    <t>DNF after 4.2m</t>
  </si>
  <si>
    <t>Elfed Joseph</t>
  </si>
  <si>
    <t>00:22:03</t>
  </si>
  <si>
    <t>00:22:30</t>
  </si>
  <si>
    <t>00:22:42</t>
  </si>
  <si>
    <t>00:22:51</t>
  </si>
  <si>
    <t>00:22:58</t>
  </si>
  <si>
    <t>00:23:02</t>
  </si>
  <si>
    <t>00:23:17</t>
  </si>
  <si>
    <t>00:23:24</t>
  </si>
  <si>
    <t>00:23:28</t>
  </si>
  <si>
    <t>00:23:52</t>
  </si>
  <si>
    <t>00:24:01</t>
  </si>
  <si>
    <t>00:24:05</t>
  </si>
  <si>
    <t>00:24:13</t>
  </si>
  <si>
    <t>00:24:21</t>
  </si>
  <si>
    <t>00:24:25</t>
  </si>
  <si>
    <t>00:24:37</t>
  </si>
  <si>
    <t>00:24:53</t>
  </si>
  <si>
    <t>00:25:06</t>
  </si>
  <si>
    <t>00:25:19</t>
  </si>
  <si>
    <t>00:25:25</t>
  </si>
  <si>
    <t>00:25:35</t>
  </si>
  <si>
    <t>00:25:54</t>
  </si>
  <si>
    <t>00:26:03</t>
  </si>
  <si>
    <t>00:26:14</t>
  </si>
  <si>
    <t>00:26:22</t>
  </si>
  <si>
    <t>00:27:14</t>
  </si>
  <si>
    <t>00:27:31</t>
  </si>
  <si>
    <t>00:28:03</t>
  </si>
  <si>
    <t>00:28:06</t>
  </si>
  <si>
    <t>00:28:23</t>
  </si>
  <si>
    <t>00:29:03</t>
  </si>
  <si>
    <t>00:29:18</t>
  </si>
  <si>
    <t>00:29:42</t>
  </si>
  <si>
    <t>00:29:52</t>
  </si>
  <si>
    <t>00:30:04</t>
  </si>
  <si>
    <t>00:30:45</t>
  </si>
  <si>
    <t>00:31:21</t>
  </si>
  <si>
    <t>00:31:28</t>
  </si>
  <si>
    <t>00:31:29</t>
  </si>
  <si>
    <t>00:31:36</t>
  </si>
  <si>
    <t>00:32:06</t>
  </si>
  <si>
    <t>00:32:20</t>
  </si>
  <si>
    <t>00:32:48</t>
  </si>
  <si>
    <t>00:33:21</t>
  </si>
  <si>
    <t>00:33:44</t>
  </si>
  <si>
    <t>00:34:31</t>
  </si>
  <si>
    <t>Eiri Evans-Jones</t>
  </si>
  <si>
    <t>Ian Hoskins</t>
  </si>
  <si>
    <t>24:04</t>
  </si>
  <si>
    <t>24:14</t>
  </si>
  <si>
    <t>24:33</t>
  </si>
  <si>
    <t>24:38</t>
  </si>
  <si>
    <t>24:49</t>
  </si>
  <si>
    <t>24:57</t>
  </si>
  <si>
    <t>24:58</t>
  </si>
  <si>
    <t>25:39</t>
  </si>
  <si>
    <t>25:55</t>
  </si>
  <si>
    <t>26:50</t>
  </si>
  <si>
    <t>26:54</t>
  </si>
  <si>
    <t>27:03</t>
  </si>
  <si>
    <t>27:07</t>
  </si>
  <si>
    <t>28:06</t>
  </si>
  <si>
    <t>28:40</t>
  </si>
  <si>
    <t>29:12</t>
  </si>
  <si>
    <t>29:46</t>
  </si>
  <si>
    <t>30:20</t>
  </si>
  <si>
    <t>31:06</t>
  </si>
  <si>
    <t>33:40</t>
  </si>
  <si>
    <t>33:47</t>
  </si>
  <si>
    <t>37:59</t>
  </si>
  <si>
    <t>41:04</t>
  </si>
  <si>
    <t>Benny</t>
  </si>
  <si>
    <t>Steve Mclelland</t>
  </si>
  <si>
    <t>Lliw Resevoir - 29th Aug</t>
  </si>
  <si>
    <t>Gorseinon Cycle Path - 9th Sep</t>
  </si>
  <si>
    <t>Llanelli Cycle Path - 30th Sep</t>
  </si>
  <si>
    <t>Chris Jones</t>
  </si>
  <si>
    <t>Sion Pascoe</t>
  </si>
  <si>
    <t>Lauren Percie</t>
  </si>
  <si>
    <t>DNF</t>
  </si>
  <si>
    <t>Laura Charles-Aingworth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</si>
</sst>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"/>
    <numFmt numFmtId="176" formatCode="00"/>
    <numFmt numFmtId="177" formatCode="0.0"/>
    <numFmt numFmtId="178" formatCode="[$€-2]\ #,##0.00_);[Red]\([$€-2]\ #,##0.00\)"/>
    <numFmt numFmtId="179" formatCode="h:mm:ss;@"/>
    <numFmt numFmtId="180" formatCode="h:mm:ss"/>
    <numFmt numFmtId="181" formatCode="hh:mm:ss;@"/>
    <numFmt numFmtId="182" formatCode="[$-F400]h:mm:ss\ AM/PM"/>
    <numFmt numFmtId="183" formatCode="hh:mm:ss.00"/>
    <numFmt numFmtId="184" formatCode="mmm\ dd\ yyyy"/>
    <numFmt numFmtId="185" formatCode="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3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32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179" fontId="3" fillId="0" borderId="13" xfId="0" applyNumberFormat="1" applyFont="1" applyBorder="1" applyAlignment="1">
      <alignment horizontal="center" vertical="top" wrapText="1"/>
    </xf>
    <xf numFmtId="179" fontId="3" fillId="0" borderId="11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32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182" fontId="4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6" fontId="5" fillId="0" borderId="13" xfId="0" applyNumberFormat="1" applyFont="1" applyBorder="1" applyAlignment="1">
      <alignment/>
    </xf>
    <xf numFmtId="21" fontId="3" fillId="0" borderId="11" xfId="0" applyNumberFormat="1" applyFont="1" applyFill="1" applyBorder="1" applyAlignment="1" applyProtection="1">
      <alignment horizontal="right"/>
      <protection locked="0"/>
    </xf>
    <xf numFmtId="46" fontId="5" fillId="0" borderId="11" xfId="0" applyNumberFormat="1" applyFont="1" applyBorder="1" applyAlignment="1">
      <alignment/>
    </xf>
    <xf numFmtId="46" fontId="5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21" fontId="3" fillId="0" borderId="0" xfId="0" applyNumberFormat="1" applyFont="1" applyAlignment="1">
      <alignment/>
    </xf>
    <xf numFmtId="21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2" fontId="5" fillId="0" borderId="13" xfId="0" applyNumberFormat="1" applyFont="1" applyBorder="1" applyAlignment="1">
      <alignment/>
    </xf>
    <xf numFmtId="182" fontId="5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182" fontId="5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179" fontId="3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45" fontId="5" fillId="0" borderId="13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45" fontId="5" fillId="0" borderId="11" xfId="0" applyNumberFormat="1" applyFont="1" applyFill="1" applyBorder="1" applyAlignment="1">
      <alignment horizontal="center"/>
    </xf>
    <xf numFmtId="45" fontId="5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1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3" fillId="32" borderId="18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3" fillId="32" borderId="24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3" fillId="32" borderId="25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82" fontId="3" fillId="0" borderId="11" xfId="0" applyNumberFormat="1" applyFont="1" applyBorder="1" applyAlignment="1">
      <alignment horizontal="left"/>
    </xf>
    <xf numFmtId="182" fontId="3" fillId="0" borderId="12" xfId="0" applyNumberFormat="1" applyFont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13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182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/>
    </xf>
    <xf numFmtId="179" fontId="3" fillId="0" borderId="0" xfId="0" applyNumberFormat="1" applyFont="1" applyFill="1" applyBorder="1" applyAlignment="1">
      <alignment horizontal="center" vertical="top" wrapText="1"/>
    </xf>
    <xf numFmtId="182" fontId="3" fillId="0" borderId="11" xfId="0" applyNumberFormat="1" applyFont="1" applyBorder="1" applyAlignment="1">
      <alignment horizontal="right"/>
    </xf>
    <xf numFmtId="21" fontId="3" fillId="0" borderId="12" xfId="0" applyNumberFormat="1" applyFont="1" applyBorder="1" applyAlignment="1">
      <alignment/>
    </xf>
    <xf numFmtId="0" fontId="3" fillId="0" borderId="28" xfId="0" applyFont="1" applyBorder="1" applyAlignment="1">
      <alignment/>
    </xf>
    <xf numFmtId="1" fontId="3" fillId="0" borderId="14" xfId="0" applyNumberFormat="1" applyFont="1" applyBorder="1" applyAlignment="1">
      <alignment horizontal="center" vertical="top" wrapText="1"/>
    </xf>
    <xf numFmtId="0" fontId="3" fillId="32" borderId="29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30" xfId="0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82" fontId="4" fillId="0" borderId="10" xfId="0" applyNumberFormat="1" applyFont="1" applyBorder="1" applyAlignment="1">
      <alignment/>
    </xf>
    <xf numFmtId="182" fontId="3" fillId="0" borderId="11" xfId="0" applyNumberFormat="1" applyFont="1" applyFill="1" applyBorder="1" applyAlignment="1">
      <alignment/>
    </xf>
    <xf numFmtId="21" fontId="3" fillId="0" borderId="11" xfId="0" applyNumberFormat="1" applyFont="1" applyBorder="1" applyAlignment="1">
      <alignment/>
    </xf>
    <xf numFmtId="21" fontId="3" fillId="0" borderId="11" xfId="0" applyNumberFormat="1" applyFont="1" applyFill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182" fontId="3" fillId="0" borderId="12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/>
    </xf>
    <xf numFmtId="21" fontId="3" fillId="0" borderId="14" xfId="0" applyNumberFormat="1" applyFont="1" applyBorder="1" applyAlignment="1">
      <alignment/>
    </xf>
    <xf numFmtId="182" fontId="3" fillId="0" borderId="14" xfId="0" applyNumberFormat="1" applyFont="1" applyBorder="1" applyAlignment="1">
      <alignment horizontal="right"/>
    </xf>
    <xf numFmtId="21" fontId="5" fillId="0" borderId="14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182" fontId="3" fillId="0" borderId="12" xfId="0" applyNumberFormat="1" applyFont="1" applyBorder="1" applyAlignment="1">
      <alignment horizontal="right"/>
    </xf>
    <xf numFmtId="179" fontId="3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2" xfId="0" applyFont="1" applyFill="1" applyBorder="1" applyAlignment="1">
      <alignment/>
    </xf>
    <xf numFmtId="179" fontId="3" fillId="0" borderId="0" xfId="0" applyNumberFormat="1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8" xfId="0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12" xfId="0" applyFont="1" applyBorder="1" applyAlignment="1">
      <alignment/>
    </xf>
    <xf numFmtId="21" fontId="3" fillId="0" borderId="28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5" fontId="5" fillId="0" borderId="13" xfId="0" applyNumberFormat="1" applyFont="1" applyBorder="1" applyAlignment="1">
      <alignment/>
    </xf>
    <xf numFmtId="45" fontId="5" fillId="0" borderId="11" xfId="0" applyNumberFormat="1" applyFont="1" applyBorder="1" applyAlignment="1">
      <alignment/>
    </xf>
    <xf numFmtId="45" fontId="5" fillId="0" borderId="12" xfId="0" applyNumberFormat="1" applyFont="1" applyBorder="1" applyAlignment="1">
      <alignment/>
    </xf>
    <xf numFmtId="45" fontId="3" fillId="0" borderId="11" xfId="0" applyNumberFormat="1" applyFont="1" applyBorder="1" applyAlignment="1">
      <alignment/>
    </xf>
    <xf numFmtId="45" fontId="3" fillId="0" borderId="12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182" fontId="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3" fillId="0" borderId="15" xfId="0" applyFont="1" applyFill="1" applyBorder="1" applyAlignment="1">
      <alignment/>
    </xf>
    <xf numFmtId="0" fontId="12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55"/>
  <sheetViews>
    <sheetView showGridLines="0" zoomScalePageLayoutView="0" workbookViewId="0" topLeftCell="A7">
      <selection activeCell="H9" sqref="H9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7" customWidth="1"/>
    <col min="4" max="4" width="6.140625" style="2" bestFit="1" customWidth="1"/>
    <col min="5" max="5" width="3.421875" style="4" bestFit="1" customWidth="1"/>
    <col min="6" max="6" width="4.8515625" style="4" customWidth="1"/>
    <col min="7" max="7" width="4.140625" style="2" bestFit="1" customWidth="1"/>
    <col min="8" max="8" width="16.00390625" style="1" bestFit="1" customWidth="1"/>
    <col min="9" max="9" width="7.8515625" style="53" bestFit="1" customWidth="1"/>
    <col min="10" max="10" width="6.140625" style="2" bestFit="1" customWidth="1"/>
    <col min="11" max="11" width="7.00390625" style="56" bestFit="1" customWidth="1"/>
    <col min="12" max="12" width="16.00390625" style="36" bestFit="1" customWidth="1"/>
    <col min="13" max="16384" width="13.57421875" style="1" customWidth="1"/>
  </cols>
  <sheetData>
    <row r="1" spans="1:12" s="6" customFormat="1" ht="16.5" customHeight="1">
      <c r="A1" s="222" t="s">
        <v>117</v>
      </c>
      <c r="B1" s="223"/>
      <c r="C1" s="223"/>
      <c r="D1" s="223"/>
      <c r="E1" s="223"/>
      <c r="F1" s="224"/>
      <c r="G1" s="223"/>
      <c r="H1" s="223"/>
      <c r="I1" s="223" t="s">
        <v>12</v>
      </c>
      <c r="J1" s="223" t="s">
        <v>13</v>
      </c>
      <c r="K1" s="129">
        <v>6</v>
      </c>
      <c r="L1" s="125" t="s">
        <v>21</v>
      </c>
    </row>
    <row r="2" spans="1:12" s="2" customFormat="1" ht="24">
      <c r="A2" s="29" t="s">
        <v>5</v>
      </c>
      <c r="B2" s="24" t="s">
        <v>7</v>
      </c>
      <c r="C2" s="13" t="s">
        <v>0</v>
      </c>
      <c r="D2" s="12" t="s">
        <v>1</v>
      </c>
      <c r="E2" s="14" t="s">
        <v>102</v>
      </c>
      <c r="F2" s="124"/>
      <c r="G2" s="123" t="s">
        <v>5</v>
      </c>
      <c r="H2" s="7" t="s">
        <v>6</v>
      </c>
      <c r="I2" s="52" t="s">
        <v>0</v>
      </c>
      <c r="J2" s="12" t="s">
        <v>1</v>
      </c>
      <c r="K2" s="120" t="s">
        <v>103</v>
      </c>
      <c r="L2" s="40" t="s">
        <v>15</v>
      </c>
    </row>
    <row r="3" spans="1:12" ht="12">
      <c r="A3" s="26">
        <v>1</v>
      </c>
      <c r="B3" s="37" t="s">
        <v>23</v>
      </c>
      <c r="C3" s="43">
        <f aca="true" t="shared" si="0" ref="C3:C34">VLOOKUP($B3,$H$2:$J$54,2,FALSE)</f>
        <v>0.026759259259259257</v>
      </c>
      <c r="D3" s="18">
        <f aca="true" t="shared" si="1" ref="D3:D34">VLOOKUP($B3,$H$2:$J$54,3,FALSE)</f>
        <v>100</v>
      </c>
      <c r="E3" s="25">
        <v>1</v>
      </c>
      <c r="F3" s="121"/>
      <c r="G3" s="89">
        <v>1</v>
      </c>
      <c r="H3" s="37" t="s">
        <v>23</v>
      </c>
      <c r="I3" s="72">
        <v>0.026759259259259257</v>
      </c>
      <c r="J3" s="131">
        <v>100</v>
      </c>
      <c r="K3" s="80">
        <f aca="true" t="shared" si="2" ref="K3:K33">I3/K$1</f>
        <v>0.004459876543209876</v>
      </c>
      <c r="L3" s="41" t="s">
        <v>111</v>
      </c>
    </row>
    <row r="4" spans="1:12" ht="12.75">
      <c r="A4" s="20">
        <v>2</v>
      </c>
      <c r="B4" s="37" t="s">
        <v>22</v>
      </c>
      <c r="C4" s="44">
        <f t="shared" si="0"/>
        <v>0.027430555555555555</v>
      </c>
      <c r="D4" s="15">
        <f t="shared" si="1"/>
        <v>99</v>
      </c>
      <c r="E4" s="21">
        <v>1</v>
      </c>
      <c r="F4" s="116"/>
      <c r="G4" s="90">
        <v>2</v>
      </c>
      <c r="H4" s="37" t="s">
        <v>22</v>
      </c>
      <c r="I4" s="72">
        <v>0.027430555555555555</v>
      </c>
      <c r="J4" s="133">
        <v>99</v>
      </c>
      <c r="K4" s="82">
        <f t="shared" si="2"/>
        <v>0.004571759259259259</v>
      </c>
      <c r="L4" s="41" t="s">
        <v>59</v>
      </c>
    </row>
    <row r="5" spans="1:12" ht="12.75">
      <c r="A5" s="20">
        <v>3</v>
      </c>
      <c r="B5" s="113" t="s">
        <v>88</v>
      </c>
      <c r="C5" s="44">
        <f t="shared" si="0"/>
        <v>0.027523148148148147</v>
      </c>
      <c r="D5" s="15">
        <f t="shared" si="1"/>
        <v>98</v>
      </c>
      <c r="E5" s="21">
        <v>1</v>
      </c>
      <c r="F5" s="116"/>
      <c r="G5" s="90">
        <v>3</v>
      </c>
      <c r="H5" s="113" t="s">
        <v>88</v>
      </c>
      <c r="I5" s="72">
        <v>0.027523148148148147</v>
      </c>
      <c r="J5" s="133">
        <v>98</v>
      </c>
      <c r="K5" s="82">
        <f t="shared" si="2"/>
        <v>0.0045871913580246915</v>
      </c>
      <c r="L5" s="41"/>
    </row>
    <row r="6" spans="1:12" ht="12.75">
      <c r="A6" s="20">
        <v>4</v>
      </c>
      <c r="B6" s="1" t="s">
        <v>57</v>
      </c>
      <c r="C6" s="44">
        <f t="shared" si="0"/>
        <v>0.028194444444444442</v>
      </c>
      <c r="D6" s="15">
        <f t="shared" si="1"/>
        <v>97</v>
      </c>
      <c r="E6" s="21">
        <v>1</v>
      </c>
      <c r="F6" s="116"/>
      <c r="G6" s="90">
        <v>4</v>
      </c>
      <c r="H6" s="1" t="s">
        <v>57</v>
      </c>
      <c r="I6" s="72">
        <v>0.028194444444444442</v>
      </c>
      <c r="J6" s="133">
        <v>97</v>
      </c>
      <c r="K6" s="82">
        <f t="shared" si="2"/>
        <v>0.004699074074074073</v>
      </c>
      <c r="L6" s="41"/>
    </row>
    <row r="7" spans="1:12" ht="12.75">
      <c r="A7" s="20">
        <v>5</v>
      </c>
      <c r="B7" s="37" t="s">
        <v>32</v>
      </c>
      <c r="C7" s="44">
        <f t="shared" si="0"/>
        <v>0.028784722222222225</v>
      </c>
      <c r="D7" s="15">
        <f t="shared" si="1"/>
        <v>96</v>
      </c>
      <c r="E7" s="21">
        <v>1</v>
      </c>
      <c r="F7" s="116"/>
      <c r="G7" s="90">
        <v>5</v>
      </c>
      <c r="H7" s="37" t="s">
        <v>32</v>
      </c>
      <c r="I7" s="72">
        <v>0.028784722222222225</v>
      </c>
      <c r="J7" s="133">
        <v>96</v>
      </c>
      <c r="K7" s="82">
        <f t="shared" si="2"/>
        <v>0.004797453703703704</v>
      </c>
      <c r="L7" s="41"/>
    </row>
    <row r="8" spans="1:12" ht="12.75">
      <c r="A8" s="20">
        <v>6</v>
      </c>
      <c r="B8" s="37" t="s">
        <v>38</v>
      </c>
      <c r="C8" s="44">
        <f t="shared" si="0"/>
        <v>0.02935185185185185</v>
      </c>
      <c r="D8" s="15">
        <f t="shared" si="1"/>
        <v>95</v>
      </c>
      <c r="E8" s="21">
        <v>1</v>
      </c>
      <c r="F8" s="116"/>
      <c r="G8" s="90">
        <v>6</v>
      </c>
      <c r="H8" s="37" t="s">
        <v>38</v>
      </c>
      <c r="I8" s="72">
        <v>0.02935185185185185</v>
      </c>
      <c r="J8" s="133">
        <v>95</v>
      </c>
      <c r="K8" s="82">
        <f t="shared" si="2"/>
        <v>0.0048919753086419755</v>
      </c>
      <c r="L8" s="41"/>
    </row>
    <row r="9" spans="1:12" ht="12.75">
      <c r="A9" s="26">
        <v>1</v>
      </c>
      <c r="B9" s="77" t="s">
        <v>34</v>
      </c>
      <c r="C9" s="43">
        <f t="shared" si="0"/>
        <v>0.030381944444444444</v>
      </c>
      <c r="D9" s="18">
        <f t="shared" si="1"/>
        <v>92</v>
      </c>
      <c r="E9" s="25">
        <v>2</v>
      </c>
      <c r="F9" s="116"/>
      <c r="G9" s="90">
        <v>7</v>
      </c>
      <c r="H9" s="1" t="s">
        <v>110</v>
      </c>
      <c r="I9" s="72">
        <v>0.029861111111111113</v>
      </c>
      <c r="J9" s="133">
        <v>94</v>
      </c>
      <c r="K9" s="82">
        <f t="shared" si="2"/>
        <v>0.004976851851851852</v>
      </c>
      <c r="L9" s="41"/>
    </row>
    <row r="10" spans="1:12" ht="12">
      <c r="A10" s="17">
        <v>2</v>
      </c>
      <c r="B10" s="37" t="s">
        <v>118</v>
      </c>
      <c r="C10" s="44">
        <f t="shared" si="0"/>
        <v>0.03043981481481482</v>
      </c>
      <c r="D10" s="15">
        <f t="shared" si="1"/>
        <v>91</v>
      </c>
      <c r="E10" s="21">
        <v>2</v>
      </c>
      <c r="F10" s="121"/>
      <c r="G10" s="90">
        <v>8</v>
      </c>
      <c r="H10" s="37" t="s">
        <v>116</v>
      </c>
      <c r="I10" s="72">
        <v>0.030358796296296297</v>
      </c>
      <c r="J10" s="133">
        <v>93</v>
      </c>
      <c r="K10" s="82">
        <f t="shared" si="2"/>
        <v>0.005059799382716049</v>
      </c>
      <c r="L10" s="41"/>
    </row>
    <row r="11" spans="1:12" ht="12.75">
      <c r="A11" s="17">
        <v>3</v>
      </c>
      <c r="B11" s="150" t="s">
        <v>58</v>
      </c>
      <c r="C11" s="44">
        <f t="shared" si="0"/>
        <v>0.030844907407407404</v>
      </c>
      <c r="D11" s="15">
        <f t="shared" si="1"/>
        <v>89</v>
      </c>
      <c r="E11" s="21">
        <v>2</v>
      </c>
      <c r="F11" s="116"/>
      <c r="G11" s="90">
        <v>9</v>
      </c>
      <c r="H11" s="1" t="s">
        <v>34</v>
      </c>
      <c r="I11" s="72">
        <v>0.030381944444444444</v>
      </c>
      <c r="J11" s="133">
        <v>92</v>
      </c>
      <c r="K11" s="82">
        <f t="shared" si="2"/>
        <v>0.005063657407407407</v>
      </c>
      <c r="L11" s="41"/>
    </row>
    <row r="12" spans="1:12" ht="12.75">
      <c r="A12" s="17">
        <v>4</v>
      </c>
      <c r="B12" s="37" t="s">
        <v>37</v>
      </c>
      <c r="C12" s="44">
        <f t="shared" si="0"/>
        <v>0.03091435185185185</v>
      </c>
      <c r="D12" s="15">
        <f t="shared" si="1"/>
        <v>88</v>
      </c>
      <c r="E12" s="21">
        <v>2</v>
      </c>
      <c r="F12" s="116"/>
      <c r="G12" s="90">
        <v>10</v>
      </c>
      <c r="H12" s="37" t="s">
        <v>118</v>
      </c>
      <c r="I12" s="72">
        <v>0.03043981481481482</v>
      </c>
      <c r="J12" s="133">
        <v>91</v>
      </c>
      <c r="K12" s="82">
        <f t="shared" si="2"/>
        <v>0.005073302469135803</v>
      </c>
      <c r="L12" s="41"/>
    </row>
    <row r="13" spans="1:12" ht="12.75">
      <c r="A13" s="17">
        <v>5</v>
      </c>
      <c r="B13" s="33" t="s">
        <v>46</v>
      </c>
      <c r="C13" s="44">
        <f t="shared" si="0"/>
        <v>0.030949074074074077</v>
      </c>
      <c r="D13" s="15">
        <f t="shared" si="1"/>
        <v>87</v>
      </c>
      <c r="E13" s="21">
        <v>2</v>
      </c>
      <c r="F13" s="116"/>
      <c r="G13" s="90">
        <v>11</v>
      </c>
      <c r="H13" s="37" t="s">
        <v>115</v>
      </c>
      <c r="I13" s="72">
        <v>0.03079861111111111</v>
      </c>
      <c r="J13" s="133">
        <v>90</v>
      </c>
      <c r="K13" s="82">
        <f t="shared" si="2"/>
        <v>0.005133101851851851</v>
      </c>
      <c r="L13" s="41"/>
    </row>
    <row r="14" spans="1:12" ht="12.75">
      <c r="A14" s="10">
        <v>6</v>
      </c>
      <c r="B14" s="42" t="s">
        <v>104</v>
      </c>
      <c r="C14" s="45">
        <f t="shared" si="0"/>
        <v>0.03167824074074074</v>
      </c>
      <c r="D14" s="84">
        <f t="shared" si="1"/>
        <v>86</v>
      </c>
      <c r="E14" s="85">
        <v>2</v>
      </c>
      <c r="F14" s="116"/>
      <c r="G14" s="90">
        <v>12</v>
      </c>
      <c r="H14" s="113" t="s">
        <v>58</v>
      </c>
      <c r="I14" s="72">
        <v>0.030844907407407404</v>
      </c>
      <c r="J14" s="133">
        <v>89</v>
      </c>
      <c r="K14" s="82">
        <f t="shared" si="2"/>
        <v>0.005140817901234568</v>
      </c>
      <c r="L14" s="41"/>
    </row>
    <row r="15" spans="1:12" ht="12.75">
      <c r="A15" s="16">
        <v>1</v>
      </c>
      <c r="B15" s="61" t="s">
        <v>110</v>
      </c>
      <c r="C15" s="43">
        <f t="shared" si="0"/>
        <v>0.029861111111111113</v>
      </c>
      <c r="D15" s="18">
        <f t="shared" si="1"/>
        <v>94</v>
      </c>
      <c r="E15" s="25">
        <v>3</v>
      </c>
      <c r="F15" s="116"/>
      <c r="G15" s="90">
        <v>13</v>
      </c>
      <c r="H15" s="37" t="s">
        <v>37</v>
      </c>
      <c r="I15" s="72">
        <v>0.03091435185185185</v>
      </c>
      <c r="J15" s="133">
        <v>88</v>
      </c>
      <c r="K15" s="82">
        <f t="shared" si="2"/>
        <v>0.005152391975308641</v>
      </c>
      <c r="L15" s="41"/>
    </row>
    <row r="16" spans="1:12" ht="12">
      <c r="A16" s="17">
        <v>2</v>
      </c>
      <c r="B16" s="39" t="s">
        <v>116</v>
      </c>
      <c r="C16" s="44">
        <f t="shared" si="0"/>
        <v>0.030358796296296297</v>
      </c>
      <c r="D16" s="15">
        <f t="shared" si="1"/>
        <v>93</v>
      </c>
      <c r="E16" s="21">
        <v>3</v>
      </c>
      <c r="F16" s="121"/>
      <c r="G16" s="90">
        <v>14</v>
      </c>
      <c r="H16" s="1" t="s">
        <v>46</v>
      </c>
      <c r="I16" s="72">
        <v>0.030949074074074077</v>
      </c>
      <c r="J16" s="133">
        <v>87</v>
      </c>
      <c r="K16" s="82">
        <f t="shared" si="2"/>
        <v>0.00515817901234568</v>
      </c>
      <c r="L16" s="41"/>
    </row>
    <row r="17" spans="1:12" ht="12.75">
      <c r="A17" s="17">
        <v>3</v>
      </c>
      <c r="B17" s="39" t="s">
        <v>115</v>
      </c>
      <c r="C17" s="44">
        <f t="shared" si="0"/>
        <v>0.03079861111111111</v>
      </c>
      <c r="D17" s="15">
        <f t="shared" si="1"/>
        <v>90</v>
      </c>
      <c r="E17" s="21">
        <v>3</v>
      </c>
      <c r="F17" s="116"/>
      <c r="G17" s="90">
        <v>15</v>
      </c>
      <c r="H17" s="1" t="s">
        <v>104</v>
      </c>
      <c r="I17" s="72">
        <v>0.03167824074074074</v>
      </c>
      <c r="J17" s="133">
        <v>86</v>
      </c>
      <c r="K17" s="82">
        <f t="shared" si="2"/>
        <v>0.0052797067901234574</v>
      </c>
      <c r="L17" s="41"/>
    </row>
    <row r="18" spans="1:12" ht="12.75">
      <c r="A18" s="17">
        <v>4</v>
      </c>
      <c r="B18" s="37" t="s">
        <v>59</v>
      </c>
      <c r="C18" s="44">
        <f t="shared" si="0"/>
        <v>0.03173611111111111</v>
      </c>
      <c r="D18" s="15">
        <f t="shared" si="1"/>
        <v>85</v>
      </c>
      <c r="E18" s="21">
        <v>3</v>
      </c>
      <c r="F18" s="116"/>
      <c r="G18" s="90">
        <v>16</v>
      </c>
      <c r="H18" s="37" t="s">
        <v>59</v>
      </c>
      <c r="I18" s="72">
        <v>0.03173611111111111</v>
      </c>
      <c r="J18" s="133">
        <v>85</v>
      </c>
      <c r="K18" s="82">
        <f t="shared" si="2"/>
        <v>0.0052893518518518515</v>
      </c>
      <c r="L18" s="41"/>
    </row>
    <row r="19" spans="1:12" ht="12.75">
      <c r="A19" s="17">
        <v>5</v>
      </c>
      <c r="B19" s="3" t="s">
        <v>73</v>
      </c>
      <c r="C19" s="44">
        <f t="shared" si="0"/>
        <v>0.03210648148148148</v>
      </c>
      <c r="D19" s="15">
        <f t="shared" si="1"/>
        <v>84</v>
      </c>
      <c r="E19" s="21">
        <v>3</v>
      </c>
      <c r="F19" s="116"/>
      <c r="G19" s="90">
        <v>17</v>
      </c>
      <c r="H19" s="1" t="s">
        <v>73</v>
      </c>
      <c r="I19" s="72">
        <v>0.03210648148148148</v>
      </c>
      <c r="J19" s="133">
        <v>84</v>
      </c>
      <c r="K19" s="82">
        <f t="shared" si="2"/>
        <v>0.00535108024691358</v>
      </c>
      <c r="L19" s="41"/>
    </row>
    <row r="20" spans="1:12" ht="12">
      <c r="A20" s="17">
        <v>6</v>
      </c>
      <c r="B20" s="3" t="s">
        <v>62</v>
      </c>
      <c r="C20" s="44">
        <f t="shared" si="0"/>
        <v>0.03221064814814815</v>
      </c>
      <c r="D20" s="15">
        <f t="shared" si="1"/>
        <v>83</v>
      </c>
      <c r="E20" s="22">
        <v>3</v>
      </c>
      <c r="F20" s="122"/>
      <c r="G20" s="90">
        <v>18</v>
      </c>
      <c r="H20" s="1" t="s">
        <v>62</v>
      </c>
      <c r="I20" s="72">
        <v>0.03221064814814815</v>
      </c>
      <c r="J20" s="133">
        <v>83</v>
      </c>
      <c r="K20" s="82">
        <f t="shared" si="2"/>
        <v>0.005368441358024691</v>
      </c>
      <c r="L20" s="41"/>
    </row>
    <row r="21" spans="1:12" ht="12">
      <c r="A21" s="17">
        <v>7</v>
      </c>
      <c r="B21" s="37" t="s">
        <v>33</v>
      </c>
      <c r="C21" s="44">
        <f t="shared" si="0"/>
        <v>0.03231481481481482</v>
      </c>
      <c r="D21" s="15">
        <f t="shared" si="1"/>
        <v>82</v>
      </c>
      <c r="E21" s="22">
        <v>3</v>
      </c>
      <c r="F21" s="117"/>
      <c r="G21" s="90">
        <v>19</v>
      </c>
      <c r="H21" s="37" t="s">
        <v>33</v>
      </c>
      <c r="I21" s="72">
        <v>0.03231481481481482</v>
      </c>
      <c r="J21" s="133">
        <v>82</v>
      </c>
      <c r="K21" s="82">
        <f t="shared" si="2"/>
        <v>0.0053858024691358026</v>
      </c>
      <c r="L21" s="41"/>
    </row>
    <row r="22" spans="1:12" ht="12">
      <c r="A22" s="10">
        <v>8</v>
      </c>
      <c r="B22" s="151" t="s">
        <v>89</v>
      </c>
      <c r="C22" s="45">
        <f t="shared" si="0"/>
        <v>0.033344907407407406</v>
      </c>
      <c r="D22" s="84">
        <f t="shared" si="1"/>
        <v>79</v>
      </c>
      <c r="E22" s="23">
        <v>3</v>
      </c>
      <c r="F22" s="117"/>
      <c r="G22" s="90">
        <v>20</v>
      </c>
      <c r="H22" s="113" t="s">
        <v>41</v>
      </c>
      <c r="I22" s="72">
        <v>0.03252314814814815</v>
      </c>
      <c r="J22" s="133">
        <v>81</v>
      </c>
      <c r="K22" s="82">
        <f t="shared" si="2"/>
        <v>0.005420524691358025</v>
      </c>
      <c r="L22" s="41"/>
    </row>
    <row r="23" spans="1:12" ht="12">
      <c r="A23" s="16">
        <v>1</v>
      </c>
      <c r="B23" s="152" t="s">
        <v>41</v>
      </c>
      <c r="C23" s="43">
        <f t="shared" si="0"/>
        <v>0.03252314814814815</v>
      </c>
      <c r="D23" s="18">
        <f t="shared" si="1"/>
        <v>81</v>
      </c>
      <c r="E23" s="86">
        <v>4</v>
      </c>
      <c r="F23" s="117"/>
      <c r="G23" s="90">
        <v>21</v>
      </c>
      <c r="H23" s="1" t="s">
        <v>35</v>
      </c>
      <c r="I23" s="72">
        <v>0.03298611111111111</v>
      </c>
      <c r="J23" s="133">
        <v>80</v>
      </c>
      <c r="K23" s="82">
        <f t="shared" si="2"/>
        <v>0.005497685185185185</v>
      </c>
      <c r="L23" s="41"/>
    </row>
    <row r="24" spans="1:12" ht="12">
      <c r="A24" s="17">
        <v>2</v>
      </c>
      <c r="B24" s="33" t="s">
        <v>35</v>
      </c>
      <c r="C24" s="44">
        <f t="shared" si="0"/>
        <v>0.03298611111111111</v>
      </c>
      <c r="D24" s="15">
        <f t="shared" si="1"/>
        <v>80</v>
      </c>
      <c r="E24" s="22">
        <v>4</v>
      </c>
      <c r="F24" s="117"/>
      <c r="G24" s="90">
        <v>22</v>
      </c>
      <c r="H24" s="113" t="s">
        <v>89</v>
      </c>
      <c r="I24" s="72">
        <v>0.033344907407407406</v>
      </c>
      <c r="J24" s="133">
        <v>79</v>
      </c>
      <c r="K24" s="82">
        <f t="shared" si="2"/>
        <v>0.005557484567901234</v>
      </c>
      <c r="L24" s="41"/>
    </row>
    <row r="25" spans="1:12" ht="12">
      <c r="A25" s="17">
        <v>3</v>
      </c>
      <c r="B25" s="37" t="s">
        <v>39</v>
      </c>
      <c r="C25" s="44">
        <f t="shared" si="0"/>
        <v>0.03366898148148148</v>
      </c>
      <c r="D25" s="15">
        <f t="shared" si="1"/>
        <v>78</v>
      </c>
      <c r="E25" s="22">
        <v>4</v>
      </c>
      <c r="F25" s="117"/>
      <c r="G25" s="90">
        <v>23</v>
      </c>
      <c r="H25" s="37" t="s">
        <v>39</v>
      </c>
      <c r="I25" s="72">
        <v>0.03366898148148148</v>
      </c>
      <c r="J25" s="133">
        <v>78</v>
      </c>
      <c r="K25" s="82">
        <f t="shared" si="2"/>
        <v>0.005611496913580247</v>
      </c>
      <c r="L25" s="41"/>
    </row>
    <row r="26" spans="1:12" ht="12">
      <c r="A26" s="17">
        <v>4</v>
      </c>
      <c r="B26" s="37" t="s">
        <v>43</v>
      </c>
      <c r="C26" s="44">
        <f t="shared" si="0"/>
        <v>0.03479166666666667</v>
      </c>
      <c r="D26" s="15">
        <f t="shared" si="1"/>
        <v>77</v>
      </c>
      <c r="E26" s="22">
        <v>4</v>
      </c>
      <c r="F26" s="117"/>
      <c r="G26" s="90">
        <v>24</v>
      </c>
      <c r="H26" s="37" t="s">
        <v>43</v>
      </c>
      <c r="I26" s="72">
        <v>0.03479166666666667</v>
      </c>
      <c r="J26" s="133">
        <v>77</v>
      </c>
      <c r="K26" s="82">
        <f t="shared" si="2"/>
        <v>0.005798611111111112</v>
      </c>
      <c r="L26" s="41"/>
    </row>
    <row r="27" spans="1:12" ht="12">
      <c r="A27" s="20">
        <v>5</v>
      </c>
      <c r="B27" s="3" t="s">
        <v>121</v>
      </c>
      <c r="C27" s="44">
        <f t="shared" si="0"/>
        <v>0.03480324074074074</v>
      </c>
      <c r="D27" s="15" t="str">
        <f t="shared" si="1"/>
        <v>guest</v>
      </c>
      <c r="E27" s="22">
        <v>4</v>
      </c>
      <c r="F27" s="117"/>
      <c r="G27" s="90">
        <v>25</v>
      </c>
      <c r="H27" s="1" t="s">
        <v>121</v>
      </c>
      <c r="I27" s="72">
        <v>0.03480324074074074</v>
      </c>
      <c r="J27" s="133" t="s">
        <v>72</v>
      </c>
      <c r="K27" s="82">
        <f t="shared" si="2"/>
        <v>0.00580054012345679</v>
      </c>
      <c r="L27" s="41"/>
    </row>
    <row r="28" spans="1:12" ht="12">
      <c r="A28" s="17">
        <v>6</v>
      </c>
      <c r="B28" s="3" t="s">
        <v>119</v>
      </c>
      <c r="C28" s="44">
        <f t="shared" si="0"/>
        <v>0.035451388888888886</v>
      </c>
      <c r="D28" s="15" t="str">
        <f t="shared" si="1"/>
        <v>guest</v>
      </c>
      <c r="E28" s="22">
        <v>4</v>
      </c>
      <c r="F28" s="117"/>
      <c r="G28" s="90">
        <v>26</v>
      </c>
      <c r="H28" s="1" t="s">
        <v>119</v>
      </c>
      <c r="I28" s="72">
        <v>0.035451388888888886</v>
      </c>
      <c r="J28" s="133" t="s">
        <v>72</v>
      </c>
      <c r="K28" s="82">
        <f t="shared" si="2"/>
        <v>0.005908564814814814</v>
      </c>
      <c r="L28" s="41"/>
    </row>
    <row r="29" spans="1:12" ht="12">
      <c r="A29" s="17">
        <v>7</v>
      </c>
      <c r="B29" s="39" t="s">
        <v>25</v>
      </c>
      <c r="C29" s="44">
        <f t="shared" si="0"/>
        <v>0.0365625</v>
      </c>
      <c r="D29" s="15">
        <f t="shared" si="1"/>
        <v>73</v>
      </c>
      <c r="E29" s="22">
        <v>4</v>
      </c>
      <c r="F29" s="117"/>
      <c r="G29" s="90">
        <v>27</v>
      </c>
      <c r="H29" s="1" t="s">
        <v>109</v>
      </c>
      <c r="I29" s="72">
        <v>0.0355787037037037</v>
      </c>
      <c r="J29" s="133">
        <v>76</v>
      </c>
      <c r="K29" s="82">
        <f t="shared" si="2"/>
        <v>0.005929783950617284</v>
      </c>
      <c r="L29" s="41"/>
    </row>
    <row r="30" spans="1:12" ht="12">
      <c r="A30" s="10">
        <v>8</v>
      </c>
      <c r="B30" s="38" t="s">
        <v>87</v>
      </c>
      <c r="C30" s="45">
        <f t="shared" si="0"/>
        <v>0.040983796296296296</v>
      </c>
      <c r="D30" s="84">
        <f t="shared" si="1"/>
        <v>65</v>
      </c>
      <c r="E30" s="23">
        <v>4</v>
      </c>
      <c r="F30" s="117"/>
      <c r="G30" s="90">
        <v>28</v>
      </c>
      <c r="H30" s="37" t="s">
        <v>55</v>
      </c>
      <c r="I30" s="72">
        <v>0.03616898148148148</v>
      </c>
      <c r="J30" s="133">
        <v>75</v>
      </c>
      <c r="K30" s="82">
        <f t="shared" si="2"/>
        <v>0.0060281635802469135</v>
      </c>
      <c r="L30" s="41"/>
    </row>
    <row r="31" spans="1:12" ht="12">
      <c r="A31" s="20">
        <v>1</v>
      </c>
      <c r="B31" s="37" t="s">
        <v>55</v>
      </c>
      <c r="C31" s="44">
        <f t="shared" si="0"/>
        <v>0.03616898148148148</v>
      </c>
      <c r="D31" s="15">
        <f t="shared" si="1"/>
        <v>75</v>
      </c>
      <c r="E31" s="22">
        <v>5</v>
      </c>
      <c r="F31" s="122"/>
      <c r="G31" s="90">
        <v>29</v>
      </c>
      <c r="H31" s="113" t="s">
        <v>85</v>
      </c>
      <c r="I31" s="72">
        <v>0.0364699074074074</v>
      </c>
      <c r="J31" s="133">
        <v>74</v>
      </c>
      <c r="K31" s="82">
        <f t="shared" si="2"/>
        <v>0.006078317901234567</v>
      </c>
      <c r="L31" s="41"/>
    </row>
    <row r="32" spans="1:12" ht="12">
      <c r="A32" s="20">
        <v>2</v>
      </c>
      <c r="B32" s="113" t="s">
        <v>85</v>
      </c>
      <c r="C32" s="44">
        <f t="shared" si="0"/>
        <v>0.0364699074074074</v>
      </c>
      <c r="D32" s="15">
        <f t="shared" si="1"/>
        <v>74</v>
      </c>
      <c r="E32" s="22">
        <v>5</v>
      </c>
      <c r="F32" s="117"/>
      <c r="G32" s="90">
        <v>30</v>
      </c>
      <c r="H32" s="37" t="s">
        <v>25</v>
      </c>
      <c r="I32" s="72">
        <v>0.0365625</v>
      </c>
      <c r="J32" s="133">
        <v>73</v>
      </c>
      <c r="K32" s="82">
        <f t="shared" si="2"/>
        <v>0.006093749999999999</v>
      </c>
      <c r="L32" s="41"/>
    </row>
    <row r="33" spans="1:12" ht="12">
      <c r="A33" s="17">
        <v>3</v>
      </c>
      <c r="B33" s="37" t="s">
        <v>52</v>
      </c>
      <c r="C33" s="44">
        <f t="shared" si="0"/>
        <v>0.03755787037037037</v>
      </c>
      <c r="D33" s="15">
        <f t="shared" si="1"/>
        <v>72</v>
      </c>
      <c r="E33" s="22">
        <v>5</v>
      </c>
      <c r="F33" s="117"/>
      <c r="G33" s="90">
        <v>31</v>
      </c>
      <c r="H33" s="37" t="s">
        <v>52</v>
      </c>
      <c r="I33" s="72">
        <v>0.03755787037037037</v>
      </c>
      <c r="J33" s="133">
        <v>72</v>
      </c>
      <c r="K33" s="82">
        <f t="shared" si="2"/>
        <v>0.006259645061728395</v>
      </c>
      <c r="L33" s="41"/>
    </row>
    <row r="34" spans="1:12" ht="12">
      <c r="A34" s="17">
        <v>4</v>
      </c>
      <c r="B34" s="37" t="s">
        <v>26</v>
      </c>
      <c r="C34" s="44">
        <f t="shared" si="0"/>
        <v>0.03827546296296296</v>
      </c>
      <c r="D34" s="15">
        <f t="shared" si="1"/>
        <v>69</v>
      </c>
      <c r="E34" s="22">
        <v>5</v>
      </c>
      <c r="F34" s="117"/>
      <c r="G34" s="90">
        <v>32</v>
      </c>
      <c r="H34" s="37" t="s">
        <v>47</v>
      </c>
      <c r="I34" s="72">
        <v>0.037731481481481484</v>
      </c>
      <c r="J34" s="133">
        <v>71</v>
      </c>
      <c r="K34" s="82">
        <f aca="true" t="shared" si="3" ref="K34:K52">I34/K$1</f>
        <v>0.006288580246913581</v>
      </c>
      <c r="L34" s="41"/>
    </row>
    <row r="35" spans="1:12" ht="12">
      <c r="A35" s="16">
        <v>1</v>
      </c>
      <c r="B35" s="77" t="s">
        <v>109</v>
      </c>
      <c r="C35" s="43">
        <f aca="true" t="shared" si="4" ref="C35:C52">VLOOKUP($B35,$H$2:$J$54,2,FALSE)</f>
        <v>0.0355787037037037</v>
      </c>
      <c r="D35" s="18">
        <f aca="true" t="shared" si="5" ref="D35:D52">VLOOKUP($B35,$H$2:$J$54,3,FALSE)</f>
        <v>76</v>
      </c>
      <c r="E35" s="86">
        <v>6</v>
      </c>
      <c r="F35" s="117"/>
      <c r="G35" s="90">
        <v>33</v>
      </c>
      <c r="H35" s="1" t="s">
        <v>111</v>
      </c>
      <c r="I35" s="72">
        <v>0.03802083333333333</v>
      </c>
      <c r="J35" s="133">
        <v>70</v>
      </c>
      <c r="K35" s="82">
        <f t="shared" si="3"/>
        <v>0.006336805555555555</v>
      </c>
      <c r="L35" s="41"/>
    </row>
    <row r="36" spans="1:12" ht="12">
      <c r="A36" s="17">
        <v>2</v>
      </c>
      <c r="B36" s="37" t="s">
        <v>47</v>
      </c>
      <c r="C36" s="44">
        <f t="shared" si="4"/>
        <v>0.037731481481481484</v>
      </c>
      <c r="D36" s="15">
        <f t="shared" si="5"/>
        <v>71</v>
      </c>
      <c r="E36" s="22">
        <v>6</v>
      </c>
      <c r="F36" s="117"/>
      <c r="G36" s="90">
        <v>34</v>
      </c>
      <c r="H36" s="37" t="s">
        <v>26</v>
      </c>
      <c r="I36" s="72">
        <v>0.03827546296296296</v>
      </c>
      <c r="J36" s="133">
        <v>69</v>
      </c>
      <c r="K36" s="82">
        <f t="shared" si="3"/>
        <v>0.0063792438271604935</v>
      </c>
      <c r="L36" s="41"/>
    </row>
    <row r="37" spans="1:12" ht="12">
      <c r="A37" s="17">
        <v>3</v>
      </c>
      <c r="B37" s="113" t="s">
        <v>28</v>
      </c>
      <c r="C37" s="44">
        <f t="shared" si="4"/>
        <v>0.03869212962962963</v>
      </c>
      <c r="D37" s="15">
        <f t="shared" si="5"/>
        <v>68</v>
      </c>
      <c r="E37" s="22">
        <v>6</v>
      </c>
      <c r="F37" s="117"/>
      <c r="G37" s="90">
        <v>35</v>
      </c>
      <c r="H37" s="113" t="s">
        <v>28</v>
      </c>
      <c r="I37" s="72">
        <v>0.03869212962962963</v>
      </c>
      <c r="J37" s="133">
        <v>68</v>
      </c>
      <c r="K37" s="82">
        <f t="shared" si="3"/>
        <v>0.006448688271604938</v>
      </c>
      <c r="L37" s="41"/>
    </row>
    <row r="38" spans="1:12" ht="12">
      <c r="A38" s="17">
        <v>4</v>
      </c>
      <c r="B38" s="37" t="s">
        <v>63</v>
      </c>
      <c r="C38" s="44">
        <f t="shared" si="4"/>
        <v>0.03892361111111111</v>
      </c>
      <c r="D38" s="15">
        <f t="shared" si="5"/>
        <v>67</v>
      </c>
      <c r="E38" s="22">
        <v>6</v>
      </c>
      <c r="F38" s="117"/>
      <c r="G38" s="90">
        <v>36</v>
      </c>
      <c r="H38" s="37" t="s">
        <v>63</v>
      </c>
      <c r="I38" s="72">
        <v>0.03892361111111111</v>
      </c>
      <c r="J38" s="133">
        <v>67</v>
      </c>
      <c r="K38" s="82">
        <f t="shared" si="3"/>
        <v>0.006487268518518518</v>
      </c>
      <c r="L38" s="41"/>
    </row>
    <row r="39" spans="1:12" ht="12">
      <c r="A39" s="17">
        <v>5</v>
      </c>
      <c r="B39" s="39" t="s">
        <v>49</v>
      </c>
      <c r="C39" s="44">
        <f t="shared" si="4"/>
        <v>0.04148148148148148</v>
      </c>
      <c r="D39" s="15">
        <f t="shared" si="5"/>
        <v>64</v>
      </c>
      <c r="E39" s="22">
        <v>6</v>
      </c>
      <c r="F39" s="117"/>
      <c r="G39" s="90">
        <v>37</v>
      </c>
      <c r="H39" s="1" t="s">
        <v>113</v>
      </c>
      <c r="I39" s="72">
        <v>0.03991898148148148</v>
      </c>
      <c r="J39" s="133">
        <v>66</v>
      </c>
      <c r="K39" s="82">
        <f t="shared" si="3"/>
        <v>0.006653163580246913</v>
      </c>
      <c r="L39" s="41"/>
    </row>
    <row r="40" spans="1:12" ht="12">
      <c r="A40" s="10">
        <v>6</v>
      </c>
      <c r="B40" s="151" t="s">
        <v>45</v>
      </c>
      <c r="C40" s="45">
        <f t="shared" si="4"/>
        <v>0.0430787037037037</v>
      </c>
      <c r="D40" s="84">
        <f t="shared" si="5"/>
        <v>62</v>
      </c>
      <c r="E40" s="23">
        <v>6</v>
      </c>
      <c r="F40" s="117"/>
      <c r="G40" s="90">
        <v>38</v>
      </c>
      <c r="H40" s="37" t="s">
        <v>87</v>
      </c>
      <c r="I40" s="72">
        <v>0.040983796296296296</v>
      </c>
      <c r="J40" s="133">
        <v>65</v>
      </c>
      <c r="K40" s="82">
        <f t="shared" si="3"/>
        <v>0.006830632716049383</v>
      </c>
      <c r="L40" s="41"/>
    </row>
    <row r="41" spans="1:12" ht="12">
      <c r="A41" s="16">
        <v>1</v>
      </c>
      <c r="B41" s="61" t="s">
        <v>111</v>
      </c>
      <c r="C41" s="43">
        <f t="shared" si="4"/>
        <v>0.03802083333333333</v>
      </c>
      <c r="D41" s="18">
        <f t="shared" si="5"/>
        <v>70</v>
      </c>
      <c r="E41" s="86">
        <v>7</v>
      </c>
      <c r="F41" s="117"/>
      <c r="G41" s="90">
        <v>39</v>
      </c>
      <c r="H41" s="37" t="s">
        <v>49</v>
      </c>
      <c r="I41" s="72">
        <v>0.04148148148148148</v>
      </c>
      <c r="J41" s="133">
        <v>64</v>
      </c>
      <c r="K41" s="82">
        <f t="shared" si="3"/>
        <v>0.00691358024691358</v>
      </c>
      <c r="L41" s="41"/>
    </row>
    <row r="42" spans="1:12" ht="12">
      <c r="A42" s="17">
        <v>2</v>
      </c>
      <c r="B42" s="33" t="s">
        <v>113</v>
      </c>
      <c r="C42" s="44">
        <f t="shared" si="4"/>
        <v>0.03991898148148148</v>
      </c>
      <c r="D42" s="15">
        <f t="shared" si="5"/>
        <v>66</v>
      </c>
      <c r="E42" s="22">
        <v>7</v>
      </c>
      <c r="F42" s="122"/>
      <c r="G42" s="90">
        <v>40</v>
      </c>
      <c r="H42" s="37" t="s">
        <v>64</v>
      </c>
      <c r="I42" s="72">
        <v>0.04262731481481482</v>
      </c>
      <c r="J42" s="133">
        <v>63</v>
      </c>
      <c r="K42" s="82">
        <f t="shared" si="3"/>
        <v>0.007104552469135803</v>
      </c>
      <c r="L42" s="41"/>
    </row>
    <row r="43" spans="1:12" ht="12">
      <c r="A43" s="17">
        <v>3</v>
      </c>
      <c r="B43" s="37" t="s">
        <v>64</v>
      </c>
      <c r="C43" s="44">
        <f t="shared" si="4"/>
        <v>0.04262731481481482</v>
      </c>
      <c r="D43" s="15">
        <f t="shared" si="5"/>
        <v>63</v>
      </c>
      <c r="E43" s="22">
        <v>7</v>
      </c>
      <c r="F43" s="117"/>
      <c r="G43" s="90">
        <v>41</v>
      </c>
      <c r="H43" s="113" t="s">
        <v>45</v>
      </c>
      <c r="I43" s="72">
        <v>0.0430787037037037</v>
      </c>
      <c r="J43" s="133">
        <v>62</v>
      </c>
      <c r="K43" s="82">
        <f t="shared" si="3"/>
        <v>0.007179783950617284</v>
      </c>
      <c r="L43" s="39"/>
    </row>
    <row r="44" spans="1:12" ht="12">
      <c r="A44" s="17">
        <v>4</v>
      </c>
      <c r="B44" s="37" t="s">
        <v>67</v>
      </c>
      <c r="C44" s="44">
        <f t="shared" si="4"/>
        <v>0.0436574074074074</v>
      </c>
      <c r="D44" s="15">
        <f t="shared" si="5"/>
        <v>61</v>
      </c>
      <c r="E44" s="22">
        <v>7</v>
      </c>
      <c r="F44" s="117"/>
      <c r="G44" s="90">
        <v>42</v>
      </c>
      <c r="H44" s="37" t="s">
        <v>67</v>
      </c>
      <c r="I44" s="72">
        <v>0.0436574074074074</v>
      </c>
      <c r="J44" s="133">
        <v>61</v>
      </c>
      <c r="K44" s="82">
        <f t="shared" si="3"/>
        <v>0.007276234567901233</v>
      </c>
      <c r="L44" s="39"/>
    </row>
    <row r="45" spans="1:11" ht="12">
      <c r="A45" s="17">
        <v>5</v>
      </c>
      <c r="B45" s="37" t="s">
        <v>74</v>
      </c>
      <c r="C45" s="44">
        <f t="shared" si="4"/>
        <v>0.043854166666666666</v>
      </c>
      <c r="D45" s="15">
        <f t="shared" si="5"/>
        <v>60</v>
      </c>
      <c r="E45" s="22">
        <v>7</v>
      </c>
      <c r="F45" s="117"/>
      <c r="G45" s="90">
        <v>43</v>
      </c>
      <c r="H45" s="37" t="s">
        <v>74</v>
      </c>
      <c r="I45" s="72">
        <v>0.043854166666666666</v>
      </c>
      <c r="J45" s="133">
        <v>60</v>
      </c>
      <c r="K45" s="82">
        <f t="shared" si="3"/>
        <v>0.007309027777777778</v>
      </c>
    </row>
    <row r="46" spans="1:11" ht="12">
      <c r="A46" s="17">
        <v>6</v>
      </c>
      <c r="B46" s="37" t="s">
        <v>65</v>
      </c>
      <c r="C46" s="44">
        <f t="shared" si="4"/>
        <v>0.045428240740740734</v>
      </c>
      <c r="D46" s="15">
        <f t="shared" si="5"/>
        <v>59</v>
      </c>
      <c r="E46" s="22">
        <v>7</v>
      </c>
      <c r="F46" s="117"/>
      <c r="G46" s="90">
        <v>44</v>
      </c>
      <c r="H46" s="37" t="s">
        <v>65</v>
      </c>
      <c r="I46" s="72">
        <v>0.045428240740740734</v>
      </c>
      <c r="J46" s="133">
        <v>59</v>
      </c>
      <c r="K46" s="82">
        <f t="shared" si="3"/>
        <v>0.007571373456790122</v>
      </c>
    </row>
    <row r="47" spans="1:11" ht="12">
      <c r="A47" s="17">
        <v>7</v>
      </c>
      <c r="B47" s="37" t="s">
        <v>44</v>
      </c>
      <c r="C47" s="44">
        <f t="shared" si="4"/>
        <v>0.04554398148148148</v>
      </c>
      <c r="D47" s="15">
        <f t="shared" si="5"/>
        <v>58</v>
      </c>
      <c r="E47" s="22">
        <v>7</v>
      </c>
      <c r="F47" s="117"/>
      <c r="G47" s="90">
        <v>45</v>
      </c>
      <c r="H47" s="37" t="s">
        <v>44</v>
      </c>
      <c r="I47" s="72">
        <v>0.04554398148148148</v>
      </c>
      <c r="J47" s="133">
        <v>58</v>
      </c>
      <c r="K47" s="82">
        <f t="shared" si="3"/>
        <v>0.007590663580246913</v>
      </c>
    </row>
    <row r="48" spans="1:11" ht="12">
      <c r="A48" s="17">
        <v>8</v>
      </c>
      <c r="B48" s="37" t="s">
        <v>66</v>
      </c>
      <c r="C48" s="44">
        <f t="shared" si="4"/>
        <v>0.04752314814814815</v>
      </c>
      <c r="D48" s="15">
        <f t="shared" si="5"/>
        <v>57</v>
      </c>
      <c r="E48" s="22">
        <v>7</v>
      </c>
      <c r="F48" s="117"/>
      <c r="G48" s="90">
        <v>46</v>
      </c>
      <c r="H48" s="37" t="s">
        <v>66</v>
      </c>
      <c r="I48" s="72">
        <v>0.04752314814814815</v>
      </c>
      <c r="J48" s="133">
        <v>57</v>
      </c>
      <c r="K48" s="82">
        <f t="shared" si="3"/>
        <v>0.007920524691358025</v>
      </c>
    </row>
    <row r="49" spans="1:11" ht="12">
      <c r="A49" s="10">
        <v>9</v>
      </c>
      <c r="B49" s="38" t="s">
        <v>50</v>
      </c>
      <c r="C49" s="45">
        <f t="shared" si="4"/>
        <v>0.04923611111111111</v>
      </c>
      <c r="D49" s="84">
        <f t="shared" si="5"/>
        <v>55</v>
      </c>
      <c r="E49" s="23">
        <v>7</v>
      </c>
      <c r="F49" s="122"/>
      <c r="G49" s="90">
        <v>47</v>
      </c>
      <c r="H49" s="37" t="s">
        <v>51</v>
      </c>
      <c r="I49" s="72">
        <v>0.04883101851851852</v>
      </c>
      <c r="J49" s="133">
        <v>56</v>
      </c>
      <c r="K49" s="82">
        <f t="shared" si="3"/>
        <v>0.008138503086419753</v>
      </c>
    </row>
    <row r="50" spans="1:11" ht="12.75">
      <c r="A50" s="16">
        <v>1</v>
      </c>
      <c r="B50" s="35" t="s">
        <v>51</v>
      </c>
      <c r="C50" s="43">
        <f t="shared" si="4"/>
        <v>0.04883101851851852</v>
      </c>
      <c r="D50" s="18">
        <f t="shared" si="5"/>
        <v>56</v>
      </c>
      <c r="E50" s="86">
        <v>8</v>
      </c>
      <c r="F50" s="118"/>
      <c r="G50" s="90">
        <v>48</v>
      </c>
      <c r="H50" s="37" t="s">
        <v>50</v>
      </c>
      <c r="I50" s="72">
        <v>0.04923611111111111</v>
      </c>
      <c r="J50" s="133">
        <v>55</v>
      </c>
      <c r="K50" s="82">
        <f t="shared" si="3"/>
        <v>0.008206018518518519</v>
      </c>
    </row>
    <row r="51" spans="1:11" ht="12.75">
      <c r="A51" s="17">
        <v>2</v>
      </c>
      <c r="B51" s="3" t="s">
        <v>108</v>
      </c>
      <c r="C51" s="44">
        <f t="shared" si="4"/>
        <v>0.05092592592592593</v>
      </c>
      <c r="D51" s="15">
        <f t="shared" si="5"/>
        <v>54</v>
      </c>
      <c r="E51" s="22">
        <v>8</v>
      </c>
      <c r="F51" s="118"/>
      <c r="G51" s="90">
        <v>49</v>
      </c>
      <c r="H51" s="1" t="s">
        <v>108</v>
      </c>
      <c r="I51" s="72">
        <v>0.05092592592592593</v>
      </c>
      <c r="J51" s="133">
        <v>54</v>
      </c>
      <c r="K51" s="82">
        <f t="shared" si="3"/>
        <v>0.008487654320987656</v>
      </c>
    </row>
    <row r="52" spans="1:11" ht="12.75">
      <c r="A52" s="10">
        <v>3</v>
      </c>
      <c r="B52" s="142" t="s">
        <v>120</v>
      </c>
      <c r="C52" s="45">
        <f t="shared" si="4"/>
        <v>0.05501157407407407</v>
      </c>
      <c r="D52" s="84">
        <f t="shared" si="5"/>
        <v>53</v>
      </c>
      <c r="E52" s="23">
        <v>8</v>
      </c>
      <c r="F52" s="118"/>
      <c r="G52" s="10">
        <v>50</v>
      </c>
      <c r="H52" s="153" t="s">
        <v>120</v>
      </c>
      <c r="I52" s="76">
        <v>0.05501157407407407</v>
      </c>
      <c r="J52" s="154">
        <v>53</v>
      </c>
      <c r="K52" s="83">
        <f t="shared" si="3"/>
        <v>0.009168595679012344</v>
      </c>
    </row>
    <row r="53" spans="6:11" ht="12">
      <c r="F53" s="119"/>
      <c r="G53" s="1"/>
      <c r="I53" s="1"/>
      <c r="J53" s="1"/>
      <c r="K53" s="1"/>
    </row>
    <row r="54" ht="12">
      <c r="F54" s="119"/>
    </row>
    <row r="55" ht="12">
      <c r="F55" s="119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C23">
      <selection activeCell="K13" sqref="K13"/>
    </sheetView>
  </sheetViews>
  <sheetFormatPr defaultColWidth="13.57421875" defaultRowHeight="10.5" customHeight="1"/>
  <cols>
    <col min="1" max="1" width="4.421875" style="2" customWidth="1"/>
    <col min="2" max="2" width="20.8515625" style="1" bestFit="1" customWidth="1"/>
    <col min="3" max="3" width="7.8515625" style="27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20.8515625" style="1" bestFit="1" customWidth="1"/>
    <col min="8" max="8" width="7.8515625" style="53" bestFit="1" customWidth="1"/>
    <col min="9" max="9" width="6.140625" style="2" bestFit="1" customWidth="1"/>
    <col min="10" max="10" width="9.140625" style="56" customWidth="1"/>
    <col min="11" max="11" width="14.57421875" style="36" customWidth="1"/>
    <col min="12" max="16384" width="13.57421875" style="1" customWidth="1"/>
  </cols>
  <sheetData>
    <row r="1" spans="1:11" s="6" customFormat="1" ht="18.75" customHeight="1">
      <c r="A1" s="228"/>
      <c r="B1" s="227"/>
      <c r="C1" s="227"/>
      <c r="D1" s="227"/>
      <c r="E1" s="227"/>
      <c r="F1" s="227"/>
      <c r="G1" s="227"/>
      <c r="H1" s="227"/>
      <c r="I1" s="227"/>
      <c r="J1" s="55">
        <v>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31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">
      <c r="A3" s="26">
        <v>1</v>
      </c>
      <c r="B3" s="35" t="s">
        <v>139</v>
      </c>
      <c r="C3" s="71">
        <f aca="true" t="shared" si="0" ref="C3:C23">VLOOKUP($B3,$G$2:$H$46,2,FALSE)</f>
        <v>0.0038425925925925923</v>
      </c>
      <c r="D3" s="18">
        <f aca="true" t="shared" si="1" ref="D3:D23">VLOOKUP($B3,$G$2:$I$46,3,FALSE)</f>
        <v>100</v>
      </c>
      <c r="E3" s="25">
        <v>1</v>
      </c>
      <c r="F3" s="16">
        <v>1</v>
      </c>
      <c r="G3" s="35" t="s">
        <v>139</v>
      </c>
      <c r="H3" s="71">
        <v>0.0038425925925925923</v>
      </c>
      <c r="I3" s="95">
        <v>100</v>
      </c>
      <c r="J3" s="57">
        <f aca="true" t="shared" si="2" ref="J3:J39">H3/J$1</f>
        <v>0.0038425925925925923</v>
      </c>
      <c r="K3" s="41" t="s">
        <v>133</v>
      </c>
    </row>
    <row r="4" spans="1:11" ht="12">
      <c r="A4" s="20">
        <v>2</v>
      </c>
      <c r="B4" s="33" t="s">
        <v>22</v>
      </c>
      <c r="C4" s="72">
        <f t="shared" si="0"/>
        <v>0.0038657407407407408</v>
      </c>
      <c r="D4" s="15">
        <f t="shared" si="1"/>
        <v>99</v>
      </c>
      <c r="E4" s="21">
        <v>1</v>
      </c>
      <c r="F4" s="17">
        <v>2</v>
      </c>
      <c r="G4" s="33" t="s">
        <v>22</v>
      </c>
      <c r="H4" s="72">
        <v>0.0038657407407407408</v>
      </c>
      <c r="I4" s="96">
        <v>99</v>
      </c>
      <c r="J4" s="59">
        <f t="shared" si="2"/>
        <v>0.0038657407407407408</v>
      </c>
      <c r="K4" s="41" t="s">
        <v>47</v>
      </c>
    </row>
    <row r="5" spans="1:11" ht="12">
      <c r="A5" s="20">
        <v>3</v>
      </c>
      <c r="B5" s="37" t="s">
        <v>38</v>
      </c>
      <c r="C5" s="72">
        <f t="shared" si="0"/>
        <v>0.004050925925925926</v>
      </c>
      <c r="D5" s="15">
        <f t="shared" si="1"/>
        <v>92</v>
      </c>
      <c r="E5" s="21">
        <v>1</v>
      </c>
      <c r="F5" s="17">
        <v>3</v>
      </c>
      <c r="G5" s="37" t="s">
        <v>107</v>
      </c>
      <c r="H5" s="72">
        <v>0.003912037037037037</v>
      </c>
      <c r="I5" s="96">
        <v>98</v>
      </c>
      <c r="J5" s="59">
        <f t="shared" si="2"/>
        <v>0.003912037037037037</v>
      </c>
      <c r="K5" s="41"/>
    </row>
    <row r="6" spans="1:11" ht="12">
      <c r="A6" s="26">
        <v>1</v>
      </c>
      <c r="B6" s="61" t="s">
        <v>107</v>
      </c>
      <c r="C6" s="71">
        <f t="shared" si="0"/>
        <v>0.003912037037037037</v>
      </c>
      <c r="D6" s="18">
        <f t="shared" si="1"/>
        <v>98</v>
      </c>
      <c r="E6" s="25">
        <v>2</v>
      </c>
      <c r="F6" s="17">
        <v>4</v>
      </c>
      <c r="G6" s="33" t="s">
        <v>73</v>
      </c>
      <c r="H6" s="72">
        <v>0.003993055555555556</v>
      </c>
      <c r="I6" s="96">
        <v>97</v>
      </c>
      <c r="J6" s="59">
        <f t="shared" si="2"/>
        <v>0.003993055555555556</v>
      </c>
      <c r="K6" s="41"/>
    </row>
    <row r="7" spans="1:11" ht="12">
      <c r="A7" s="20">
        <v>2</v>
      </c>
      <c r="B7" s="37" t="s">
        <v>144</v>
      </c>
      <c r="C7" s="72">
        <f t="shared" si="0"/>
        <v>0.00400462962962963</v>
      </c>
      <c r="D7" s="15">
        <f t="shared" si="1"/>
        <v>96</v>
      </c>
      <c r="E7" s="21">
        <v>2</v>
      </c>
      <c r="F7" s="17">
        <v>5</v>
      </c>
      <c r="G7" s="37" t="s">
        <v>144</v>
      </c>
      <c r="H7" s="72">
        <v>0.00400462962962963</v>
      </c>
      <c r="I7" s="96">
        <v>96</v>
      </c>
      <c r="J7" s="59">
        <f t="shared" si="2"/>
        <v>0.00400462962962963</v>
      </c>
      <c r="K7" s="41"/>
    </row>
    <row r="8" spans="1:11" ht="12">
      <c r="A8" s="20">
        <v>3</v>
      </c>
      <c r="B8" s="37" t="s">
        <v>195</v>
      </c>
      <c r="C8" s="72">
        <f t="shared" si="0"/>
        <v>0.004039351851851852</v>
      </c>
      <c r="D8" s="15">
        <f t="shared" si="1"/>
        <v>93</v>
      </c>
      <c r="E8" s="21">
        <v>2</v>
      </c>
      <c r="F8" s="17">
        <v>6</v>
      </c>
      <c r="G8" s="33" t="s">
        <v>115</v>
      </c>
      <c r="H8" s="72">
        <v>0.004016203703703703</v>
      </c>
      <c r="I8" s="96">
        <v>95</v>
      </c>
      <c r="J8" s="59">
        <f t="shared" si="2"/>
        <v>0.004016203703703703</v>
      </c>
      <c r="K8" s="41"/>
    </row>
    <row r="9" spans="1:11" ht="12">
      <c r="A9" s="17">
        <v>4</v>
      </c>
      <c r="B9" s="33" t="s">
        <v>118</v>
      </c>
      <c r="C9" s="72">
        <f t="shared" si="0"/>
        <v>0.004062499999999999</v>
      </c>
      <c r="D9" s="15">
        <f t="shared" si="1"/>
        <v>91</v>
      </c>
      <c r="E9" s="21">
        <v>2</v>
      </c>
      <c r="F9" s="17">
        <v>7</v>
      </c>
      <c r="G9" s="37" t="s">
        <v>110</v>
      </c>
      <c r="H9" s="72">
        <v>0.004027777777777778</v>
      </c>
      <c r="I9" s="96">
        <v>94</v>
      </c>
      <c r="J9" s="59">
        <f t="shared" si="2"/>
        <v>0.004027777777777778</v>
      </c>
      <c r="K9" s="41"/>
    </row>
    <row r="10" spans="1:11" ht="12">
      <c r="A10" s="17">
        <v>5</v>
      </c>
      <c r="B10" s="37" t="s">
        <v>58</v>
      </c>
      <c r="C10" s="72">
        <f t="shared" si="0"/>
        <v>0.004166666666666667</v>
      </c>
      <c r="D10" s="15">
        <f t="shared" si="1"/>
        <v>90</v>
      </c>
      <c r="E10" s="21">
        <v>2</v>
      </c>
      <c r="F10" s="17">
        <v>8</v>
      </c>
      <c r="G10" s="33" t="s">
        <v>195</v>
      </c>
      <c r="H10" s="72">
        <v>0.004039351851851852</v>
      </c>
      <c r="I10" s="96">
        <v>93</v>
      </c>
      <c r="J10" s="59">
        <f>H10/J$1</f>
        <v>0.004039351851851852</v>
      </c>
      <c r="K10" s="41"/>
    </row>
    <row r="11" spans="1:11" ht="12">
      <c r="A11" s="10">
        <v>6</v>
      </c>
      <c r="B11" s="42" t="s">
        <v>60</v>
      </c>
      <c r="C11" s="76">
        <f t="shared" si="0"/>
        <v>0.004918981481481482</v>
      </c>
      <c r="D11" s="84">
        <f t="shared" si="1"/>
        <v>78</v>
      </c>
      <c r="E11" s="85">
        <v>2</v>
      </c>
      <c r="F11" s="17">
        <v>9</v>
      </c>
      <c r="G11" s="33" t="s">
        <v>38</v>
      </c>
      <c r="H11" s="72">
        <v>0.004050925925925926</v>
      </c>
      <c r="I11" s="96">
        <v>92</v>
      </c>
      <c r="J11" s="59">
        <f aca="true" t="shared" si="3" ref="J11:J28">H11/J$1</f>
        <v>0.004050925925925926</v>
      </c>
      <c r="K11" s="41"/>
    </row>
    <row r="12" spans="1:11" ht="12">
      <c r="A12" s="16">
        <v>1</v>
      </c>
      <c r="B12" s="61" t="s">
        <v>73</v>
      </c>
      <c r="C12" s="71">
        <f t="shared" si="0"/>
        <v>0.003993055555555556</v>
      </c>
      <c r="D12" s="18">
        <f t="shared" si="1"/>
        <v>97</v>
      </c>
      <c r="E12" s="25">
        <v>3</v>
      </c>
      <c r="F12" s="17">
        <v>10</v>
      </c>
      <c r="G12" s="33" t="s">
        <v>118</v>
      </c>
      <c r="H12" s="72">
        <v>0.004062499999999999</v>
      </c>
      <c r="I12" s="96">
        <v>91</v>
      </c>
      <c r="J12" s="59">
        <f t="shared" si="3"/>
        <v>0.004062499999999999</v>
      </c>
      <c r="K12" s="41"/>
    </row>
    <row r="13" spans="1:11" ht="12">
      <c r="A13" s="17">
        <v>2</v>
      </c>
      <c r="B13" s="33" t="s">
        <v>115</v>
      </c>
      <c r="C13" s="72">
        <f t="shared" si="0"/>
        <v>0.004016203703703703</v>
      </c>
      <c r="D13" s="15">
        <f t="shared" si="1"/>
        <v>95</v>
      </c>
      <c r="E13" s="21">
        <v>3</v>
      </c>
      <c r="F13" s="17">
        <v>11</v>
      </c>
      <c r="G13" s="33" t="s">
        <v>58</v>
      </c>
      <c r="H13" s="72">
        <v>0.004166666666666667</v>
      </c>
      <c r="I13" s="96">
        <v>90</v>
      </c>
      <c r="J13" s="59">
        <f t="shared" si="3"/>
        <v>0.004166666666666667</v>
      </c>
      <c r="K13" s="41"/>
    </row>
    <row r="14" spans="1:11" ht="12">
      <c r="A14" s="17">
        <v>3</v>
      </c>
      <c r="B14" s="33" t="s">
        <v>110</v>
      </c>
      <c r="C14" s="72">
        <f t="shared" si="0"/>
        <v>0.004027777777777778</v>
      </c>
      <c r="D14" s="15">
        <f t="shared" si="1"/>
        <v>94</v>
      </c>
      <c r="E14" s="21">
        <v>3</v>
      </c>
      <c r="F14" s="17">
        <v>12</v>
      </c>
      <c r="G14" s="33" t="s">
        <v>33</v>
      </c>
      <c r="H14" s="72">
        <v>0.004201388888888889</v>
      </c>
      <c r="I14" s="96">
        <v>89</v>
      </c>
      <c r="J14" s="59">
        <f t="shared" si="3"/>
        <v>0.004201388888888889</v>
      </c>
      <c r="K14" s="41"/>
    </row>
    <row r="15" spans="1:11" ht="12">
      <c r="A15" s="17">
        <v>4</v>
      </c>
      <c r="B15" s="33" t="s">
        <v>33</v>
      </c>
      <c r="C15" s="72">
        <f t="shared" si="0"/>
        <v>0.004201388888888889</v>
      </c>
      <c r="D15" s="15">
        <f t="shared" si="1"/>
        <v>89</v>
      </c>
      <c r="E15" s="21">
        <v>3</v>
      </c>
      <c r="F15" s="17">
        <v>13</v>
      </c>
      <c r="G15" s="37" t="s">
        <v>62</v>
      </c>
      <c r="H15" s="72">
        <v>0.004247685185185185</v>
      </c>
      <c r="I15" s="96">
        <v>88</v>
      </c>
      <c r="J15" s="59">
        <f t="shared" si="3"/>
        <v>0.004247685185185185</v>
      </c>
      <c r="K15" s="41"/>
    </row>
    <row r="16" spans="1:11" ht="12">
      <c r="A16" s="17">
        <v>5</v>
      </c>
      <c r="B16" s="33" t="s">
        <v>62</v>
      </c>
      <c r="C16" s="72">
        <f t="shared" si="0"/>
        <v>0.004247685185185185</v>
      </c>
      <c r="D16" s="15">
        <f t="shared" si="1"/>
        <v>88</v>
      </c>
      <c r="E16" s="21">
        <v>3</v>
      </c>
      <c r="F16" s="17">
        <v>14</v>
      </c>
      <c r="G16" s="33" t="s">
        <v>133</v>
      </c>
      <c r="H16" s="72">
        <v>0.0044212962962962956</v>
      </c>
      <c r="I16" s="96">
        <v>87</v>
      </c>
      <c r="J16" s="59">
        <f t="shared" si="3"/>
        <v>0.0044212962962962956</v>
      </c>
      <c r="K16" s="41"/>
    </row>
    <row r="17" spans="1:11" ht="12">
      <c r="A17" s="10">
        <v>6</v>
      </c>
      <c r="B17" s="42" t="s">
        <v>89</v>
      </c>
      <c r="C17" s="76">
        <f t="shared" si="0"/>
        <v>0.004513888888888889</v>
      </c>
      <c r="D17" s="84">
        <f t="shared" si="1"/>
        <v>85</v>
      </c>
      <c r="E17" s="85">
        <v>3</v>
      </c>
      <c r="F17" s="17">
        <v>15</v>
      </c>
      <c r="G17" s="33" t="s">
        <v>41</v>
      </c>
      <c r="H17" s="72">
        <v>0.004467592592592593</v>
      </c>
      <c r="I17" s="96">
        <v>86</v>
      </c>
      <c r="J17" s="59">
        <f t="shared" si="3"/>
        <v>0.004467592592592593</v>
      </c>
      <c r="K17" s="41"/>
    </row>
    <row r="18" spans="1:11" ht="12">
      <c r="A18" s="16">
        <v>1</v>
      </c>
      <c r="B18" s="61" t="s">
        <v>133</v>
      </c>
      <c r="C18" s="71">
        <f t="shared" si="0"/>
        <v>0.0044212962962962956</v>
      </c>
      <c r="D18" s="18">
        <f t="shared" si="1"/>
        <v>87</v>
      </c>
      <c r="E18" s="25">
        <v>4</v>
      </c>
      <c r="F18" s="17">
        <v>16</v>
      </c>
      <c r="G18" s="33" t="s">
        <v>89</v>
      </c>
      <c r="H18" s="72">
        <v>0.004513888888888889</v>
      </c>
      <c r="I18" s="96">
        <v>85</v>
      </c>
      <c r="J18" s="59">
        <f t="shared" si="3"/>
        <v>0.004513888888888889</v>
      </c>
      <c r="K18" s="41"/>
    </row>
    <row r="19" spans="1:11" ht="12.75">
      <c r="A19" s="17">
        <v>2</v>
      </c>
      <c r="B19" s="33" t="s">
        <v>41</v>
      </c>
      <c r="C19" s="72">
        <f t="shared" si="0"/>
        <v>0.004467592592592593</v>
      </c>
      <c r="D19" s="15">
        <f t="shared" si="1"/>
        <v>86</v>
      </c>
      <c r="E19" s="22">
        <v>4</v>
      </c>
      <c r="F19" s="17">
        <v>17</v>
      </c>
      <c r="G19" s="63" t="s">
        <v>24</v>
      </c>
      <c r="H19" s="72">
        <v>0.004594907407407408</v>
      </c>
      <c r="I19" s="96">
        <v>84</v>
      </c>
      <c r="J19" s="59">
        <f t="shared" si="3"/>
        <v>0.004594907407407408</v>
      </c>
      <c r="K19" s="41"/>
    </row>
    <row r="20" spans="1:11" ht="12.75">
      <c r="A20" s="17">
        <v>3</v>
      </c>
      <c r="B20" s="37" t="s">
        <v>24</v>
      </c>
      <c r="C20" s="72">
        <f t="shared" si="0"/>
        <v>0.004594907407407408</v>
      </c>
      <c r="D20" s="15">
        <f t="shared" si="1"/>
        <v>84</v>
      </c>
      <c r="E20" s="22">
        <v>4</v>
      </c>
      <c r="F20" s="17">
        <v>18</v>
      </c>
      <c r="G20" s="63" t="s">
        <v>43</v>
      </c>
      <c r="H20" s="72">
        <v>0.004710648148148148</v>
      </c>
      <c r="I20" s="96">
        <v>83</v>
      </c>
      <c r="J20" s="59">
        <f t="shared" si="3"/>
        <v>0.004710648148148148</v>
      </c>
      <c r="K20" s="41"/>
    </row>
    <row r="21" spans="1:11" ht="12.75">
      <c r="A21" s="17">
        <v>4</v>
      </c>
      <c r="B21" s="33" t="s">
        <v>43</v>
      </c>
      <c r="C21" s="72">
        <f t="shared" si="0"/>
        <v>0.004710648148148148</v>
      </c>
      <c r="D21" s="15">
        <f t="shared" si="1"/>
        <v>83</v>
      </c>
      <c r="E21" s="22">
        <v>4</v>
      </c>
      <c r="F21" s="17">
        <v>19</v>
      </c>
      <c r="G21" s="63" t="s">
        <v>53</v>
      </c>
      <c r="H21" s="72">
        <v>0.004826388888888889</v>
      </c>
      <c r="I21" s="96">
        <v>82</v>
      </c>
      <c r="J21" s="59">
        <f t="shared" si="3"/>
        <v>0.004826388888888889</v>
      </c>
      <c r="K21" s="41"/>
    </row>
    <row r="22" spans="1:11" ht="12">
      <c r="A22" s="17">
        <v>5</v>
      </c>
      <c r="B22" s="33" t="s">
        <v>25</v>
      </c>
      <c r="C22" s="72">
        <f t="shared" si="0"/>
        <v>0.004837962962962963</v>
      </c>
      <c r="D22" s="15">
        <f t="shared" si="1"/>
        <v>81</v>
      </c>
      <c r="E22" s="22">
        <v>4</v>
      </c>
      <c r="F22" s="17">
        <v>20</v>
      </c>
      <c r="G22" s="33" t="s">
        <v>25</v>
      </c>
      <c r="H22" s="72">
        <v>0.004837962962962963</v>
      </c>
      <c r="I22" s="96">
        <v>81</v>
      </c>
      <c r="J22" s="59">
        <f t="shared" si="3"/>
        <v>0.004837962962962963</v>
      </c>
      <c r="K22" s="41"/>
    </row>
    <row r="23" spans="1:11" ht="12.75">
      <c r="A23" s="17">
        <v>6</v>
      </c>
      <c r="B23" s="33" t="s">
        <v>40</v>
      </c>
      <c r="C23" s="72">
        <f t="shared" si="0"/>
        <v>0.004872685185185186</v>
      </c>
      <c r="D23" s="15">
        <f t="shared" si="1"/>
        <v>79</v>
      </c>
      <c r="E23" s="22">
        <v>4</v>
      </c>
      <c r="F23" s="17">
        <v>21</v>
      </c>
      <c r="G23" s="63" t="s">
        <v>113</v>
      </c>
      <c r="H23" s="72">
        <v>0.004861111111111111</v>
      </c>
      <c r="I23" s="96">
        <v>80</v>
      </c>
      <c r="J23" s="59">
        <f t="shared" si="3"/>
        <v>0.004861111111111111</v>
      </c>
      <c r="K23" s="41"/>
    </row>
    <row r="24" spans="1:11" ht="12.75">
      <c r="A24" s="16">
        <v>1</v>
      </c>
      <c r="B24" s="61" t="s">
        <v>53</v>
      </c>
      <c r="C24" s="71">
        <f aca="true" t="shared" si="4" ref="C24:C43">VLOOKUP($B24,$G$2:$H$46,2,FALSE)</f>
        <v>0.004826388888888889</v>
      </c>
      <c r="D24" s="18">
        <f aca="true" t="shared" si="5" ref="D24:D43">VLOOKUP($B24,$G$2:$I$46,3,FALSE)</f>
        <v>82</v>
      </c>
      <c r="E24" s="86">
        <v>5</v>
      </c>
      <c r="F24" s="17">
        <v>22</v>
      </c>
      <c r="G24" s="63" t="s">
        <v>40</v>
      </c>
      <c r="H24" s="72">
        <v>0.004872685185185186</v>
      </c>
      <c r="I24" s="96">
        <v>79</v>
      </c>
      <c r="J24" s="59">
        <f t="shared" si="3"/>
        <v>0.004872685185185186</v>
      </c>
      <c r="K24" s="41"/>
    </row>
    <row r="25" spans="1:11" ht="12">
      <c r="A25" s="17">
        <v>2</v>
      </c>
      <c r="B25" s="33" t="s">
        <v>26</v>
      </c>
      <c r="C25" s="72">
        <f t="shared" si="4"/>
        <v>0.005127314814814815</v>
      </c>
      <c r="D25" s="15">
        <f t="shared" si="5"/>
        <v>77</v>
      </c>
      <c r="E25" s="22">
        <v>5</v>
      </c>
      <c r="F25" s="17">
        <v>23</v>
      </c>
      <c r="G25" s="33" t="s">
        <v>60</v>
      </c>
      <c r="H25" s="72">
        <v>0.004918981481481482</v>
      </c>
      <c r="I25" s="96">
        <v>78</v>
      </c>
      <c r="J25" s="59">
        <f t="shared" si="3"/>
        <v>0.004918981481481482</v>
      </c>
      <c r="K25" s="41"/>
    </row>
    <row r="26" spans="1:11" ht="12.75">
      <c r="A26" s="17">
        <v>3</v>
      </c>
      <c r="B26" s="33" t="s">
        <v>48</v>
      </c>
      <c r="C26" s="72">
        <f t="shared" si="4"/>
        <v>0.005219907407407407</v>
      </c>
      <c r="D26" s="15">
        <f t="shared" si="5"/>
        <v>76</v>
      </c>
      <c r="E26" s="22">
        <v>5</v>
      </c>
      <c r="F26" s="17">
        <v>24</v>
      </c>
      <c r="G26" s="63" t="s">
        <v>125</v>
      </c>
      <c r="H26" s="72">
        <v>0.004965277777777778</v>
      </c>
      <c r="I26" s="96" t="s">
        <v>72</v>
      </c>
      <c r="J26" s="59">
        <f t="shared" si="3"/>
        <v>0.004965277777777778</v>
      </c>
      <c r="K26" s="41"/>
    </row>
    <row r="27" spans="1:11" ht="12">
      <c r="A27" s="93">
        <v>4</v>
      </c>
      <c r="B27" s="42" t="s">
        <v>101</v>
      </c>
      <c r="C27" s="76">
        <f t="shared" si="4"/>
        <v>0.0052430555555555555</v>
      </c>
      <c r="D27" s="84">
        <f t="shared" si="5"/>
        <v>75</v>
      </c>
      <c r="E27" s="23">
        <v>5</v>
      </c>
      <c r="F27" s="17">
        <v>25</v>
      </c>
      <c r="G27" s="1" t="s">
        <v>226</v>
      </c>
      <c r="H27" s="72">
        <v>0.005092592592592592</v>
      </c>
      <c r="I27" s="96" t="s">
        <v>72</v>
      </c>
      <c r="J27" s="59">
        <f t="shared" si="3"/>
        <v>0.005092592592592592</v>
      </c>
      <c r="K27" s="41"/>
    </row>
    <row r="28" spans="1:11" ht="12.75">
      <c r="A28" s="26">
        <v>1</v>
      </c>
      <c r="B28" s="61" t="s">
        <v>28</v>
      </c>
      <c r="C28" s="71">
        <f t="shared" si="4"/>
        <v>0.005347222222222222</v>
      </c>
      <c r="D28" s="18">
        <f t="shared" si="5"/>
        <v>73</v>
      </c>
      <c r="E28" s="86">
        <v>6</v>
      </c>
      <c r="F28" s="17">
        <v>26</v>
      </c>
      <c r="G28" s="63" t="s">
        <v>26</v>
      </c>
      <c r="H28" s="72">
        <v>0.005127314814814815</v>
      </c>
      <c r="I28" s="96">
        <v>77</v>
      </c>
      <c r="J28" s="59">
        <f t="shared" si="3"/>
        <v>0.005127314814814815</v>
      </c>
      <c r="K28" s="41"/>
    </row>
    <row r="29" spans="1:11" ht="12">
      <c r="A29" s="17">
        <v>2</v>
      </c>
      <c r="B29" s="33" t="s">
        <v>47</v>
      </c>
      <c r="C29" s="72">
        <f t="shared" si="4"/>
        <v>0.005393518518518519</v>
      </c>
      <c r="D29" s="15">
        <f t="shared" si="5"/>
        <v>72</v>
      </c>
      <c r="E29" s="22">
        <v>6</v>
      </c>
      <c r="F29" s="17">
        <v>27</v>
      </c>
      <c r="G29" s="1" t="s">
        <v>127</v>
      </c>
      <c r="H29" s="72">
        <v>0.0051504629629629635</v>
      </c>
      <c r="I29" s="96" t="s">
        <v>72</v>
      </c>
      <c r="J29" s="59">
        <f t="shared" si="2"/>
        <v>0.0051504629629629635</v>
      </c>
      <c r="K29" s="41"/>
    </row>
    <row r="30" spans="1:11" ht="12.75">
      <c r="A30" s="17">
        <v>3</v>
      </c>
      <c r="B30" s="1" t="s">
        <v>228</v>
      </c>
      <c r="C30" s="72">
        <f t="shared" si="4"/>
        <v>0.005462962962962964</v>
      </c>
      <c r="D30" s="15">
        <f t="shared" si="5"/>
        <v>71</v>
      </c>
      <c r="E30" s="22">
        <v>6</v>
      </c>
      <c r="F30" s="17">
        <v>28</v>
      </c>
      <c r="G30" s="63" t="s">
        <v>48</v>
      </c>
      <c r="H30" s="72">
        <v>0.005219907407407407</v>
      </c>
      <c r="I30" s="96">
        <v>76</v>
      </c>
      <c r="J30" s="59">
        <f t="shared" si="2"/>
        <v>0.005219907407407407</v>
      </c>
      <c r="K30" s="41"/>
    </row>
    <row r="31" spans="1:11" ht="12.75">
      <c r="A31" s="17">
        <v>4</v>
      </c>
      <c r="B31" s="37" t="s">
        <v>194</v>
      </c>
      <c r="C31" s="72">
        <f t="shared" si="4"/>
        <v>0.005601851851851852</v>
      </c>
      <c r="D31" s="15">
        <f t="shared" si="5"/>
        <v>69</v>
      </c>
      <c r="E31" s="22">
        <v>6</v>
      </c>
      <c r="F31" s="17">
        <v>29</v>
      </c>
      <c r="G31" s="63" t="s">
        <v>101</v>
      </c>
      <c r="H31" s="72">
        <v>0.0052430555555555555</v>
      </c>
      <c r="I31" s="96">
        <v>75</v>
      </c>
      <c r="J31" s="59">
        <f t="shared" si="2"/>
        <v>0.0052430555555555555</v>
      </c>
      <c r="K31" s="41"/>
    </row>
    <row r="32" spans="1:11" ht="12.75">
      <c r="A32" s="17">
        <v>5</v>
      </c>
      <c r="B32" s="33" t="s">
        <v>49</v>
      </c>
      <c r="C32" s="72">
        <f t="shared" si="4"/>
        <v>0.006018518518518518</v>
      </c>
      <c r="D32" s="15">
        <f t="shared" si="5"/>
        <v>66</v>
      </c>
      <c r="E32" s="22">
        <v>6</v>
      </c>
      <c r="F32" s="17">
        <v>30</v>
      </c>
      <c r="G32" s="63" t="s">
        <v>136</v>
      </c>
      <c r="H32" s="72">
        <v>0.00525462962962963</v>
      </c>
      <c r="I32" s="96">
        <v>74</v>
      </c>
      <c r="J32" s="59">
        <f t="shared" si="2"/>
        <v>0.00525462962962963</v>
      </c>
      <c r="K32" s="41"/>
    </row>
    <row r="33" spans="1:11" ht="12.75">
      <c r="A33" s="10">
        <v>6</v>
      </c>
      <c r="B33" s="42" t="s">
        <v>29</v>
      </c>
      <c r="C33" s="76">
        <f t="shared" si="4"/>
        <v>0.0060648148148148145</v>
      </c>
      <c r="D33" s="84">
        <f t="shared" si="5"/>
        <v>65</v>
      </c>
      <c r="E33" s="23">
        <v>6</v>
      </c>
      <c r="F33" s="17">
        <v>31</v>
      </c>
      <c r="G33" s="63" t="s">
        <v>28</v>
      </c>
      <c r="H33" s="72">
        <v>0.005347222222222222</v>
      </c>
      <c r="I33" s="96">
        <v>73</v>
      </c>
      <c r="J33" s="59">
        <f t="shared" si="2"/>
        <v>0.005347222222222222</v>
      </c>
      <c r="K33" s="41"/>
    </row>
    <row r="34" spans="1:11" ht="12">
      <c r="A34" s="16">
        <v>1</v>
      </c>
      <c r="B34" s="61" t="s">
        <v>113</v>
      </c>
      <c r="C34" s="71">
        <f t="shared" si="4"/>
        <v>0.004861111111111111</v>
      </c>
      <c r="D34" s="18">
        <f t="shared" si="5"/>
        <v>80</v>
      </c>
      <c r="E34" s="86">
        <v>7</v>
      </c>
      <c r="F34" s="17">
        <v>32</v>
      </c>
      <c r="G34" s="33" t="s">
        <v>47</v>
      </c>
      <c r="H34" s="72">
        <v>0.005393518518518519</v>
      </c>
      <c r="I34" s="96">
        <v>72</v>
      </c>
      <c r="J34" s="59">
        <f t="shared" si="2"/>
        <v>0.005393518518518519</v>
      </c>
      <c r="K34" s="41"/>
    </row>
    <row r="35" spans="1:11" ht="12">
      <c r="A35" s="17">
        <v>2</v>
      </c>
      <c r="B35" s="33" t="s">
        <v>136</v>
      </c>
      <c r="C35" s="72">
        <f t="shared" si="4"/>
        <v>0.00525462962962963</v>
      </c>
      <c r="D35" s="15">
        <f t="shared" si="5"/>
        <v>74</v>
      </c>
      <c r="E35" s="22">
        <v>7</v>
      </c>
      <c r="F35" s="17">
        <v>33</v>
      </c>
      <c r="G35" s="1" t="s">
        <v>228</v>
      </c>
      <c r="H35" s="72">
        <v>0.005462962962962964</v>
      </c>
      <c r="I35" s="96">
        <v>71</v>
      </c>
      <c r="J35" s="59">
        <f t="shared" si="2"/>
        <v>0.005462962962962964</v>
      </c>
      <c r="K35" s="41"/>
    </row>
    <row r="36" spans="1:11" ht="12">
      <c r="A36" s="17">
        <v>3</v>
      </c>
      <c r="B36" s="33" t="s">
        <v>111</v>
      </c>
      <c r="C36" s="72">
        <f t="shared" si="4"/>
        <v>0.005578703703703704</v>
      </c>
      <c r="D36" s="15">
        <f t="shared" si="5"/>
        <v>70</v>
      </c>
      <c r="E36" s="22">
        <v>7</v>
      </c>
      <c r="F36" s="17">
        <v>34</v>
      </c>
      <c r="G36" s="1" t="s">
        <v>111</v>
      </c>
      <c r="H36" s="72">
        <v>0.005578703703703704</v>
      </c>
      <c r="I36" s="96">
        <v>70</v>
      </c>
      <c r="J36" s="59">
        <f t="shared" si="2"/>
        <v>0.005578703703703704</v>
      </c>
      <c r="K36" s="41"/>
    </row>
    <row r="37" spans="1:11" ht="12.75">
      <c r="A37" s="17">
        <v>4</v>
      </c>
      <c r="B37" s="33" t="s">
        <v>67</v>
      </c>
      <c r="C37" s="72">
        <f t="shared" si="4"/>
        <v>0.005648148148148148</v>
      </c>
      <c r="D37" s="15">
        <f t="shared" si="5"/>
        <v>68</v>
      </c>
      <c r="E37" s="22">
        <v>7</v>
      </c>
      <c r="F37" s="17">
        <v>35</v>
      </c>
      <c r="G37" s="63" t="s">
        <v>194</v>
      </c>
      <c r="H37" s="72">
        <v>0.005601851851851852</v>
      </c>
      <c r="I37" s="96">
        <v>69</v>
      </c>
      <c r="J37" s="59">
        <f t="shared" si="2"/>
        <v>0.005601851851851852</v>
      </c>
      <c r="K37" s="41"/>
    </row>
    <row r="38" spans="1:11" ht="12">
      <c r="A38" s="17">
        <v>5</v>
      </c>
      <c r="B38" s="33" t="s">
        <v>135</v>
      </c>
      <c r="C38" s="72">
        <f t="shared" si="4"/>
        <v>0.005925925925925926</v>
      </c>
      <c r="D38" s="15">
        <f t="shared" si="5"/>
        <v>67</v>
      </c>
      <c r="E38" s="22">
        <v>7</v>
      </c>
      <c r="F38" s="17">
        <v>36</v>
      </c>
      <c r="G38" s="33" t="s">
        <v>67</v>
      </c>
      <c r="H38" s="72">
        <v>0.005648148148148148</v>
      </c>
      <c r="I38" s="96">
        <v>68</v>
      </c>
      <c r="J38" s="59">
        <f t="shared" si="2"/>
        <v>0.005648148148148148</v>
      </c>
      <c r="K38" s="41"/>
    </row>
    <row r="39" spans="1:11" ht="12">
      <c r="A39" s="17">
        <v>6</v>
      </c>
      <c r="B39" s="33" t="s">
        <v>68</v>
      </c>
      <c r="C39" s="72">
        <f t="shared" si="4"/>
        <v>0.006238425925925925</v>
      </c>
      <c r="D39" s="15">
        <f t="shared" si="5"/>
        <v>64</v>
      </c>
      <c r="E39" s="22">
        <v>7</v>
      </c>
      <c r="F39" s="17">
        <v>37</v>
      </c>
      <c r="G39" s="33" t="s">
        <v>135</v>
      </c>
      <c r="H39" s="72">
        <v>0.005925925925925926</v>
      </c>
      <c r="I39" s="96">
        <v>67</v>
      </c>
      <c r="J39" s="59">
        <f t="shared" si="2"/>
        <v>0.005925925925925926</v>
      </c>
      <c r="K39" s="41"/>
    </row>
    <row r="40" spans="1:11" s="2" customFormat="1" ht="12">
      <c r="A40" s="10">
        <v>7</v>
      </c>
      <c r="B40" s="38" t="s">
        <v>74</v>
      </c>
      <c r="C40" s="76">
        <f t="shared" si="4"/>
        <v>0.00633101851851852</v>
      </c>
      <c r="D40" s="84">
        <f t="shared" si="5"/>
        <v>63</v>
      </c>
      <c r="E40" s="23">
        <v>7</v>
      </c>
      <c r="F40" s="17">
        <v>38</v>
      </c>
      <c r="G40" s="33" t="s">
        <v>49</v>
      </c>
      <c r="H40" s="72">
        <v>0.006018518518518518</v>
      </c>
      <c r="I40" s="96">
        <v>66</v>
      </c>
      <c r="J40" s="59">
        <f aca="true" t="shared" si="6" ref="J40:J46">H40/J$1</f>
        <v>0.006018518518518518</v>
      </c>
      <c r="K40" s="36"/>
    </row>
    <row r="41" spans="1:11" s="2" customFormat="1" ht="12">
      <c r="A41" s="17">
        <v>1</v>
      </c>
      <c r="B41" s="37" t="s">
        <v>51</v>
      </c>
      <c r="C41" s="72">
        <f t="shared" si="4"/>
        <v>0.006689814814814814</v>
      </c>
      <c r="D41" s="15">
        <f t="shared" si="5"/>
        <v>62</v>
      </c>
      <c r="E41" s="22">
        <v>8</v>
      </c>
      <c r="F41" s="17">
        <v>39</v>
      </c>
      <c r="G41" s="213" t="s">
        <v>29</v>
      </c>
      <c r="H41" s="72">
        <v>0.0060648148148148145</v>
      </c>
      <c r="I41" s="96">
        <v>65</v>
      </c>
      <c r="J41" s="59">
        <f t="shared" si="6"/>
        <v>0.0060648148148148145</v>
      </c>
      <c r="K41" s="36"/>
    </row>
    <row r="42" spans="1:11" s="2" customFormat="1" ht="12.75" customHeight="1">
      <c r="A42" s="17">
        <v>2</v>
      </c>
      <c r="B42" s="33" t="s">
        <v>108</v>
      </c>
      <c r="C42" s="72">
        <f t="shared" si="4"/>
        <v>0.006759259259259259</v>
      </c>
      <c r="D42" s="15">
        <f t="shared" si="5"/>
        <v>61</v>
      </c>
      <c r="E42" s="22">
        <v>8</v>
      </c>
      <c r="F42" s="17">
        <v>40</v>
      </c>
      <c r="G42" s="33" t="s">
        <v>68</v>
      </c>
      <c r="H42" s="72">
        <v>0.006238425925925925</v>
      </c>
      <c r="I42" s="96">
        <v>64</v>
      </c>
      <c r="J42" s="59">
        <f t="shared" si="6"/>
        <v>0.006238425925925925</v>
      </c>
      <c r="K42" s="36"/>
    </row>
    <row r="43" spans="1:11" s="2" customFormat="1" ht="12.75" customHeight="1">
      <c r="A43" s="10">
        <v>3</v>
      </c>
      <c r="B43" s="42" t="s">
        <v>36</v>
      </c>
      <c r="C43" s="76">
        <f t="shared" si="4"/>
        <v>0.0078009259259259256</v>
      </c>
      <c r="D43" s="84">
        <f t="shared" si="5"/>
        <v>60</v>
      </c>
      <c r="E43" s="23">
        <v>8</v>
      </c>
      <c r="F43" s="17">
        <v>41</v>
      </c>
      <c r="G43" s="213" t="s">
        <v>74</v>
      </c>
      <c r="H43" s="72">
        <v>0.00633101851851852</v>
      </c>
      <c r="I43" s="96">
        <v>63</v>
      </c>
      <c r="J43" s="59">
        <f t="shared" si="6"/>
        <v>0.00633101851851852</v>
      </c>
      <c r="K43" s="36"/>
    </row>
    <row r="44" spans="1:10" s="2" customFormat="1" ht="12.75" customHeight="1">
      <c r="A44" s="69"/>
      <c r="B44" s="69"/>
      <c r="C44" s="69"/>
      <c r="D44" s="69"/>
      <c r="E44" s="89"/>
      <c r="F44" s="17">
        <v>42</v>
      </c>
      <c r="G44" s="33" t="s">
        <v>51</v>
      </c>
      <c r="H44" s="72">
        <v>0.006689814814814814</v>
      </c>
      <c r="I44" s="96">
        <v>62</v>
      </c>
      <c r="J44" s="59">
        <f t="shared" si="6"/>
        <v>0.006689814814814814</v>
      </c>
    </row>
    <row r="45" spans="1:10" s="2" customFormat="1" ht="12.75" customHeight="1">
      <c r="A45" s="5"/>
      <c r="B45" s="3"/>
      <c r="C45" s="217"/>
      <c r="D45" s="218"/>
      <c r="E45" s="219"/>
      <c r="F45" s="17">
        <v>43</v>
      </c>
      <c r="G45" s="33" t="s">
        <v>108</v>
      </c>
      <c r="H45" s="72">
        <v>0.006759259259259259</v>
      </c>
      <c r="I45" s="96">
        <v>61</v>
      </c>
      <c r="J45" s="59">
        <f t="shared" si="6"/>
        <v>0.006759259259259259</v>
      </c>
    </row>
    <row r="46" spans="1:11" s="2" customFormat="1" ht="12.75" customHeight="1">
      <c r="A46" s="5"/>
      <c r="B46" s="3"/>
      <c r="C46" s="217"/>
      <c r="D46" s="218"/>
      <c r="E46" s="219"/>
      <c r="F46" s="10">
        <v>44</v>
      </c>
      <c r="G46" s="42" t="s">
        <v>36</v>
      </c>
      <c r="H46" s="76">
        <v>0.0078009259259259256</v>
      </c>
      <c r="I46" s="96">
        <v>60</v>
      </c>
      <c r="J46" s="60">
        <f t="shared" si="6"/>
        <v>0.0078009259259259256</v>
      </c>
      <c r="K46" s="36"/>
    </row>
    <row r="47" spans="2:11" s="2" customFormat="1" ht="10.5" customHeight="1">
      <c r="B47" s="1"/>
      <c r="C47" s="27"/>
      <c r="E47" s="1"/>
      <c r="F47" s="1"/>
      <c r="G47" s="1"/>
      <c r="H47" s="1"/>
      <c r="J47" s="56"/>
      <c r="K47" s="36"/>
    </row>
    <row r="48" spans="2:11" s="2" customFormat="1" ht="10.5" customHeight="1">
      <c r="B48" s="1"/>
      <c r="C48" s="27"/>
      <c r="E48" s="1"/>
      <c r="F48" s="1"/>
      <c r="G48" s="1" t="s">
        <v>63</v>
      </c>
      <c r="H48" s="1" t="s">
        <v>227</v>
      </c>
      <c r="J48" s="56"/>
      <c r="K48" s="36"/>
    </row>
    <row r="49" spans="2:11" s="2" customFormat="1" ht="10.5" customHeight="1">
      <c r="B49" s="1"/>
      <c r="C49" s="27"/>
      <c r="E49" s="1"/>
      <c r="F49" s="1"/>
      <c r="G49" s="1"/>
      <c r="H49" s="1"/>
      <c r="J49" s="56"/>
      <c r="K49" s="36"/>
    </row>
    <row r="50" spans="2:11" s="2" customFormat="1" ht="10.5" customHeight="1">
      <c r="B50" s="1"/>
      <c r="C50" s="27"/>
      <c r="E50" s="1"/>
      <c r="F50" s="1"/>
      <c r="G50" s="1"/>
      <c r="H50" s="1"/>
      <c r="J50" s="56"/>
      <c r="K50" s="36"/>
    </row>
    <row r="51" spans="2:11" s="2" customFormat="1" ht="10.5" customHeight="1">
      <c r="B51" s="1"/>
      <c r="C51" s="27"/>
      <c r="E51" s="1"/>
      <c r="F51" s="1"/>
      <c r="G51" s="1"/>
      <c r="H51" s="1"/>
      <c r="J51" s="56"/>
      <c r="K51" s="36"/>
    </row>
    <row r="52" spans="2:11" s="2" customFormat="1" ht="10.5" customHeight="1">
      <c r="B52" s="1"/>
      <c r="C52" s="27"/>
      <c r="E52" s="1"/>
      <c r="F52" s="1"/>
      <c r="G52" s="1"/>
      <c r="H52" s="1"/>
      <c r="J52" s="56"/>
      <c r="K52" s="36"/>
    </row>
    <row r="53" spans="2:11" s="2" customFormat="1" ht="10.5" customHeight="1">
      <c r="B53" s="1"/>
      <c r="C53" s="27"/>
      <c r="E53" s="1"/>
      <c r="F53" s="1"/>
      <c r="G53" s="1"/>
      <c r="H53" s="1"/>
      <c r="J53" s="56"/>
      <c r="K53" s="36"/>
    </row>
    <row r="54" spans="2:11" s="2" customFormat="1" ht="10.5" customHeight="1">
      <c r="B54" s="1"/>
      <c r="C54" s="27"/>
      <c r="E54" s="1"/>
      <c r="F54" s="1"/>
      <c r="G54" s="1"/>
      <c r="H54" s="1"/>
      <c r="J54" s="56"/>
      <c r="K54" s="36"/>
    </row>
    <row r="55" spans="2:11" s="2" customFormat="1" ht="10.5" customHeight="1">
      <c r="B55" s="1"/>
      <c r="C55" s="27"/>
      <c r="E55" s="1"/>
      <c r="F55" s="1"/>
      <c r="G55" s="1"/>
      <c r="H55" s="1"/>
      <c r="J55" s="56"/>
      <c r="K55" s="36"/>
    </row>
    <row r="56" spans="2:11" s="2" customFormat="1" ht="10.5" customHeight="1">
      <c r="B56" s="1"/>
      <c r="C56" s="27"/>
      <c r="E56" s="1"/>
      <c r="F56" s="1"/>
      <c r="G56" s="1"/>
      <c r="H56" s="1"/>
      <c r="J56" s="56"/>
      <c r="K56" s="36"/>
    </row>
    <row r="57" spans="2:11" s="2" customFormat="1" ht="10.5" customHeight="1">
      <c r="B57" s="1"/>
      <c r="C57" s="27"/>
      <c r="E57" s="1"/>
      <c r="F57" s="1"/>
      <c r="G57" s="1"/>
      <c r="H57" s="1"/>
      <c r="J57" s="56"/>
      <c r="K57" s="36"/>
    </row>
    <row r="58" spans="2:11" s="2" customFormat="1" ht="10.5" customHeight="1">
      <c r="B58" s="1"/>
      <c r="C58" s="27"/>
      <c r="E58" s="1"/>
      <c r="F58" s="1"/>
      <c r="G58" s="1"/>
      <c r="H58" s="1"/>
      <c r="J58" s="56"/>
      <c r="K58" s="36"/>
    </row>
    <row r="59" spans="2:11" s="2" customFormat="1" ht="10.5" customHeight="1">
      <c r="B59" s="1"/>
      <c r="C59" s="27"/>
      <c r="E59" s="1"/>
      <c r="F59" s="1"/>
      <c r="G59" s="1"/>
      <c r="H59" s="1"/>
      <c r="J59" s="56"/>
      <c r="K59" s="36"/>
    </row>
    <row r="60" spans="2:11" s="2" customFormat="1" ht="10.5" customHeight="1">
      <c r="B60" s="1"/>
      <c r="C60" s="27"/>
      <c r="E60" s="1"/>
      <c r="F60" s="1"/>
      <c r="G60" s="1"/>
      <c r="H60" s="1"/>
      <c r="J60" s="56"/>
      <c r="K60" s="36"/>
    </row>
    <row r="61" spans="2:11" s="2" customFormat="1" ht="10.5" customHeight="1">
      <c r="B61" s="1"/>
      <c r="C61" s="27"/>
      <c r="E61" s="1"/>
      <c r="F61" s="1"/>
      <c r="G61" s="1"/>
      <c r="H61" s="1"/>
      <c r="J61" s="56"/>
      <c r="K61" s="36"/>
    </row>
    <row r="62" spans="2:11" s="2" customFormat="1" ht="10.5" customHeight="1">
      <c r="B62" s="1"/>
      <c r="C62" s="27"/>
      <c r="E62" s="1"/>
      <c r="F62" s="1"/>
      <c r="G62" s="1"/>
      <c r="H62" s="1"/>
      <c r="J62" s="56"/>
      <c r="K62" s="3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97"/>
  <sheetViews>
    <sheetView showGridLines="0" showZeros="0" tabSelected="1" zoomScalePageLayoutView="0" workbookViewId="0" topLeftCell="B74">
      <selection activeCell="G97" sqref="G97"/>
    </sheetView>
  </sheetViews>
  <sheetFormatPr defaultColWidth="9.140625" defaultRowHeight="12.75"/>
  <cols>
    <col min="1" max="1" width="6.421875" style="2" bestFit="1" customWidth="1"/>
    <col min="2" max="2" width="24.140625" style="1" bestFit="1" customWidth="1"/>
    <col min="3" max="3" width="6.57421875" style="1" bestFit="1" customWidth="1"/>
    <col min="4" max="4" width="7.140625" style="1" bestFit="1" customWidth="1"/>
    <col min="5" max="5" width="5.421875" style="2" customWidth="1"/>
    <col min="6" max="6" width="5.8515625" style="2" customWidth="1"/>
    <col min="7" max="10" width="4.00390625" style="2" bestFit="1" customWidth="1"/>
    <col min="11" max="11" width="5.00390625" style="2" customWidth="1"/>
    <col min="12" max="12" width="5.421875" style="2" bestFit="1" customWidth="1"/>
    <col min="13" max="14" width="4.00390625" style="2" bestFit="1" customWidth="1"/>
    <col min="15" max="15" width="6.8515625" style="1" bestFit="1" customWidth="1"/>
    <col min="16" max="16" width="3.57421875" style="2" customWidth="1"/>
    <col min="17" max="17" width="1.7109375" style="0" customWidth="1"/>
    <col min="18" max="18" width="9.00390625" style="1" bestFit="1" customWidth="1"/>
    <col min="19" max="19" width="12.57421875" style="2" bestFit="1" customWidth="1"/>
    <col min="20" max="20" width="19.140625" style="1" bestFit="1" customWidth="1"/>
    <col min="21" max="16384" width="9.140625" style="1" customWidth="1"/>
  </cols>
  <sheetData>
    <row r="1" spans="2:20" ht="16.5" customHeight="1">
      <c r="B1" s="46" t="s">
        <v>4</v>
      </c>
      <c r="F1" s="47" t="s">
        <v>11</v>
      </c>
      <c r="R1" s="50" t="s">
        <v>18</v>
      </c>
      <c r="S1" s="12" t="s">
        <v>16</v>
      </c>
      <c r="T1" s="50" t="s">
        <v>17</v>
      </c>
    </row>
    <row r="2" spans="1:20" s="6" customFormat="1" ht="12.75" thickBot="1">
      <c r="A2" s="111" t="s">
        <v>10</v>
      </c>
      <c r="B2" s="111" t="s">
        <v>9</v>
      </c>
      <c r="C2" s="111" t="s">
        <v>2</v>
      </c>
      <c r="D2" s="111" t="s">
        <v>3</v>
      </c>
      <c r="E2" s="111">
        <v>1</v>
      </c>
      <c r="F2" s="111">
        <v>2</v>
      </c>
      <c r="G2" s="111">
        <v>3</v>
      </c>
      <c r="H2" s="112">
        <v>4</v>
      </c>
      <c r="I2" s="111">
        <v>5</v>
      </c>
      <c r="J2" s="111">
        <v>6</v>
      </c>
      <c r="K2" s="111">
        <v>7</v>
      </c>
      <c r="L2" s="111">
        <v>8</v>
      </c>
      <c r="M2" s="111">
        <v>9</v>
      </c>
      <c r="N2" s="111">
        <v>10</v>
      </c>
      <c r="O2" s="111" t="s">
        <v>8</v>
      </c>
      <c r="P2" s="79"/>
      <c r="R2" s="33" t="s">
        <v>75</v>
      </c>
      <c r="S2" s="48" t="str">
        <f>'Race 1'!L3</f>
        <v>Philip Wallace</v>
      </c>
      <c r="T2" s="33" t="str">
        <f>'Race 1'!L4</f>
        <v>Michelle Grey</v>
      </c>
    </row>
    <row r="3" spans="1:20" ht="12.75" customHeight="1">
      <c r="A3" s="105">
        <v>1</v>
      </c>
      <c r="B3" s="97" t="s">
        <v>23</v>
      </c>
      <c r="C3" s="98">
        <f aca="true" t="shared" si="0" ref="C3:C35">COUNTIF(E3:N3,"&gt;0")</f>
        <v>8</v>
      </c>
      <c r="D3" s="98">
        <f>SUM(LARGE(E3:N3,{1,2,3,4,5,6,7}))</f>
        <v>696</v>
      </c>
      <c r="E3" s="99">
        <f>IF(ISERROR(VLOOKUP(B3,'Race 1'!$H$3:$J$54,3,FALSE)),0,VLOOKUP(B3,'Race 1'!$H$3:$J$54,3,FALSE))</f>
        <v>100</v>
      </c>
      <c r="F3" s="99">
        <f>IF(ISERROR(VLOOKUP(B3,'Race 2'!$H$3:$J$64,3,FALSE)),0,VLOOKUP(B3,'Race 2'!$H$3:$J$64,3,FALSE))</f>
        <v>99</v>
      </c>
      <c r="G3" s="99">
        <f>IF(ISERROR(VLOOKUP(B3,'Race 3'!$H$3:$J$62,3,FALSE)),0,VLOOKUP(B3,'Race 3'!$H$3:$J$62,3,FALSE))</f>
        <v>98</v>
      </c>
      <c r="H3" s="99">
        <f>IF(ISERROR(VLOOKUP(B3,'Race 4'!$H$3:$J$52,3,FALSE)),0,VLOOKUP(B3,'Race 4'!$H$3:$J$52,3,FALSE))</f>
        <v>99</v>
      </c>
      <c r="I3" s="98">
        <f>IF(ISERROR(VLOOKUP(B3,'Race 5'!$G$3:$I$59,3,FALSE)),0,VLOOKUP(B3,'Race 5'!$G$3:$I$59,3,FALSE))</f>
        <v>99</v>
      </c>
      <c r="J3" s="98">
        <f>IF(ISERROR(VLOOKUP(B3,'Race 6'!$G$3:$I$62,3,FALSE)),0,VLOOKUP(B3,'Race 6'!$G$3:$I$62,3,FALSE))</f>
        <v>99</v>
      </c>
      <c r="K3" s="98">
        <f>IF(ISERROR(VLOOKUP($B3,'Race 7'!$G$3:$I$56,3,FALSE)),0,VLOOKUP($B3,'Race 7'!$G$3:$I$56,3,FALSE))</f>
        <v>0</v>
      </c>
      <c r="L3" s="98">
        <f>IF(ISERROR(VLOOKUP($B3,'Race 8'!$G$3:$I$56,3,FALSE)),0,VLOOKUP($B3,'Race 8'!$G$3:$I$56,3,FALSE))</f>
        <v>100</v>
      </c>
      <c r="M3" s="98">
        <f>IF(ISERROR(VLOOKUP($B3,'Race 9'!$G$3:$I$61,3,FALSE)),0,VLOOKUP($B3,'Race 9'!$G$3:$I$61,3,FALSE))</f>
        <v>100</v>
      </c>
      <c r="N3" s="98">
        <f>IF(ISERROR(VLOOKUP($B3,'Race 10'!$G$3:$I$46,3,FALSE)),0,VLOOKUP($B3,'Race 10'!$G$3:$I$46,3,FALSE))</f>
        <v>0</v>
      </c>
      <c r="O3" s="233">
        <v>1</v>
      </c>
      <c r="P3" s="100">
        <v>1</v>
      </c>
      <c r="R3" s="33" t="s">
        <v>76</v>
      </c>
      <c r="S3" s="48" t="str">
        <f>'Race 2'!L3</f>
        <v>Steve Cable</v>
      </c>
      <c r="T3" s="33" t="str">
        <f>'Race 2'!L4</f>
        <v>Caroline Sandles</v>
      </c>
    </row>
    <row r="4" spans="1:20" ht="12" customHeight="1">
      <c r="A4" s="103">
        <v>2</v>
      </c>
      <c r="B4" s="81" t="s">
        <v>22</v>
      </c>
      <c r="C4" s="8">
        <f t="shared" si="0"/>
        <v>9</v>
      </c>
      <c r="D4" s="8">
        <f>SUM(LARGE(E4:N4,{1,2,3,4,5,6,7}))</f>
        <v>686</v>
      </c>
      <c r="E4" s="9">
        <f>IF(ISERROR(VLOOKUP(B4,'Race 1'!$H$3:$J$54,3,FALSE)),0,VLOOKUP(B4,'Race 1'!$H$3:$J$54,3,FALSE))</f>
        <v>99</v>
      </c>
      <c r="F4" s="9">
        <f>IF(ISERROR(VLOOKUP(B4,'Race 2'!$H$3:$J$64,3,FALSE)),0,VLOOKUP(B4,'Race 2'!$H$3:$J$64,3,FALSE))</f>
        <v>96</v>
      </c>
      <c r="G4" s="9">
        <f>IF(ISERROR(VLOOKUP(B4,'Race 3'!$H$3:$J$62,3,FALSE)),0,VLOOKUP(B4,'Race 3'!$H$3:$J$62,3,FALSE))</f>
        <v>0</v>
      </c>
      <c r="H4" s="9">
        <f>IF(ISERROR(VLOOKUP(B4,'Race 4'!$H$3:$J$52,3,FALSE)),0,VLOOKUP(B4,'Race 4'!$H$3:$J$52,3,FALSE))</f>
        <v>97</v>
      </c>
      <c r="I4" s="8">
        <f>IF(ISERROR(VLOOKUP(B4,'Race 5'!$G$3:$I$59,3,FALSE)),0,VLOOKUP(B4,'Race 5'!$G$3:$I$59,3,FALSE))</f>
        <v>96</v>
      </c>
      <c r="J4" s="8">
        <f>IF(ISERROR(VLOOKUP(B4,'Race 6'!$G$3:$I$62,3,FALSE)),0,VLOOKUP(B4,'Race 6'!$G$3:$I$62,3,FALSE))</f>
        <v>96</v>
      </c>
      <c r="K4" s="8">
        <f>IF(ISERROR(VLOOKUP($B4,'Race 7'!$G$3:$I$56,3,FALSE)),0,VLOOKUP($B4,'Race 7'!$G$3:$I$56,3,FALSE))</f>
        <v>100</v>
      </c>
      <c r="L4" s="8">
        <f>IF(ISERROR(VLOOKUP($B4,'Race 8'!$G$3:$I$56,3,FALSE)),0,VLOOKUP($B4,'Race 8'!$G$3:$I$56,3,FALSE))</f>
        <v>97</v>
      </c>
      <c r="M4" s="8">
        <f>IF(ISERROR(VLOOKUP($B4,'Race 9'!$G$3:$I$61,3,FALSE)),0,VLOOKUP($B4,'Race 9'!$G$3:$I$61,3,FALSE))</f>
        <v>98</v>
      </c>
      <c r="N4" s="8">
        <f>IF(ISERROR(VLOOKUP($B4,'Race 10'!$G$3:$I$46,3,FALSE)),0,VLOOKUP($B4,'Race 10'!$G$3:$I$46,3,FALSE))</f>
        <v>99</v>
      </c>
      <c r="O4" s="234"/>
      <c r="P4" s="102">
        <v>1</v>
      </c>
      <c r="R4" s="33" t="s">
        <v>77</v>
      </c>
      <c r="S4" s="48" t="str">
        <f>'Race 3'!L3</f>
        <v>Alan Davies</v>
      </c>
      <c r="T4" s="33" t="str">
        <f>'Race 3'!L4</f>
        <v>Louise Miskell</v>
      </c>
    </row>
    <row r="5" spans="1:20" ht="12.75">
      <c r="A5" s="144">
        <v>3</v>
      </c>
      <c r="B5" s="63" t="s">
        <v>88</v>
      </c>
      <c r="C5" s="8">
        <f t="shared" si="0"/>
        <v>8</v>
      </c>
      <c r="D5" s="8">
        <f>SUM(LARGE(E5:N5,{1,2,3,4,5,6,7}))</f>
        <v>685</v>
      </c>
      <c r="E5" s="9">
        <f>IF(ISERROR(VLOOKUP(B5,'Race 1'!$H$3:$J$54,3,FALSE)),0,VLOOKUP(B5,'Race 1'!$H$3:$J$54,3,FALSE))</f>
        <v>98</v>
      </c>
      <c r="F5" s="9">
        <f>IF(ISERROR(VLOOKUP(B5,'Race 2'!$H$3:$J$64,3,FALSE)),0,VLOOKUP(B5,'Race 2'!$H$3:$J$64,3,FALSE))</f>
        <v>97</v>
      </c>
      <c r="G5" s="9">
        <f>IF(ISERROR(VLOOKUP(B5,'Race 3'!$H$3:$J$62,3,FALSE)),0,VLOOKUP(B5,'Race 3'!$H$3:$J$62,3,FALSE))</f>
        <v>97</v>
      </c>
      <c r="H5" s="9">
        <f>IF(ISERROR(VLOOKUP(B5,'Race 4'!$H$3:$J$52,3,FALSE)),0,VLOOKUP(B5,'Race 4'!$H$3:$J$52,3,FALSE))</f>
        <v>98</v>
      </c>
      <c r="I5" s="8">
        <f>IF(ISERROR(VLOOKUP(B5,'Race 5'!$G$3:$I$59,3,FALSE)),0,VLOOKUP(B5,'Race 5'!$G$3:$I$59,3,FALSE))</f>
        <v>97</v>
      </c>
      <c r="J5" s="8">
        <f>IF(ISERROR(VLOOKUP(B5,'Race 6'!$G$3:$I$62,3,FALSE)),0,VLOOKUP(B5,'Race 6'!$G$3:$I$62,3,FALSE))</f>
        <v>97</v>
      </c>
      <c r="K5" s="8">
        <f>IF(ISERROR(VLOOKUP($B5,'Race 7'!$G$3:$I$56,3,FALSE)),0,VLOOKUP($B5,'Race 7'!$G$3:$I$56,3,FALSE))</f>
        <v>0</v>
      </c>
      <c r="L5" s="8">
        <f>IF(ISERROR(VLOOKUP($B5,'Race 8'!$G$3:$I$56,3,FALSE)),0,VLOOKUP($B5,'Race 8'!$G$3:$I$56,3,FALSE))</f>
        <v>99</v>
      </c>
      <c r="M5" s="8">
        <f>IF(ISERROR(VLOOKUP($B5,'Race 9'!$G$3:$I$61,3,FALSE)),0,VLOOKUP($B5,'Race 9'!$G$3:$I$61,3,FALSE))</f>
        <v>99</v>
      </c>
      <c r="N5" s="8">
        <f>IF(ISERROR(VLOOKUP($B5,'Race 10'!$G$3:$I$46,3,FALSE)),0,VLOOKUP($B5,'Race 10'!$G$3:$I$46,3,FALSE))</f>
        <v>0</v>
      </c>
      <c r="O5" s="234"/>
      <c r="P5" s="102">
        <v>1</v>
      </c>
      <c r="R5" s="33" t="s">
        <v>78</v>
      </c>
      <c r="S5" s="48" t="str">
        <f>'Race 4'!L3</f>
        <v>Lee Morris</v>
      </c>
      <c r="T5" s="33" t="str">
        <f>'Race 4'!L4</f>
        <v>Lynn Holmes</v>
      </c>
    </row>
    <row r="6" spans="1:20" ht="12.75">
      <c r="A6" s="103">
        <v>4</v>
      </c>
      <c r="B6" s="68" t="s">
        <v>32</v>
      </c>
      <c r="C6" s="8">
        <f t="shared" si="0"/>
        <v>8</v>
      </c>
      <c r="D6" s="8">
        <f>SUM(LARGE(E6:N6,{1,2,3,4,5,6,7}))</f>
        <v>665</v>
      </c>
      <c r="E6" s="9">
        <f>IF(ISERROR(VLOOKUP(B6,'Race 1'!$H$3:$J$54,3,FALSE)),0,VLOOKUP(B6,'Race 1'!$H$3:$J$54,3,FALSE))</f>
        <v>96</v>
      </c>
      <c r="F6" s="9">
        <f>IF(ISERROR(VLOOKUP(B6,'Race 2'!$H$3:$J$64,3,FALSE)),0,VLOOKUP(B6,'Race 2'!$H$3:$J$64,3,FALSE))</f>
        <v>98</v>
      </c>
      <c r="G6" s="9">
        <f>IF(ISERROR(VLOOKUP(B6,'Race 3'!$H$3:$J$62,3,FALSE)),0,VLOOKUP(B6,'Race 3'!$H$3:$J$62,3,FALSE))</f>
        <v>95</v>
      </c>
      <c r="H6" s="9">
        <f>IF(ISERROR(VLOOKUP(B6,'Race 4'!$H$3:$J$52,3,FALSE)),0,VLOOKUP(B6,'Race 4'!$H$3:$J$52,3,FALSE))</f>
        <v>96</v>
      </c>
      <c r="I6" s="8">
        <f>IF(ISERROR(VLOOKUP(B6,'Race 5'!$G$3:$I$59,3,FALSE)),0,VLOOKUP(B6,'Race 5'!$G$3:$I$59,3,FALSE))</f>
        <v>94</v>
      </c>
      <c r="J6" s="8">
        <f>IF(ISERROR(VLOOKUP(B6,'Race 6'!$G$3:$I$62,3,FALSE)),0,VLOOKUP(B6,'Race 6'!$G$3:$I$62,3,FALSE))</f>
        <v>94</v>
      </c>
      <c r="K6" s="8">
        <f>IF(ISERROR(VLOOKUP($B6,'Race 7'!$G$3:$I$56,3,FALSE)),0,VLOOKUP($B6,'Race 7'!$G$3:$I$56,3,FALSE))</f>
        <v>92</v>
      </c>
      <c r="L6" s="8">
        <f>IF(ISERROR(VLOOKUP($B6,'Race 8'!$G$3:$I$56,3,FALSE)),0,VLOOKUP($B6,'Race 8'!$G$3:$I$56,3,FALSE))</f>
        <v>90</v>
      </c>
      <c r="M6" s="8">
        <f>IF(ISERROR(VLOOKUP($B6,'Race 9'!$G$3:$I$61,3,FALSE)),0,VLOOKUP($B6,'Race 9'!$G$3:$I$61,3,FALSE))</f>
        <v>0</v>
      </c>
      <c r="N6" s="8">
        <f>IF(ISERROR(VLOOKUP($B6,'Race 10'!$G$3:$I$46,3,FALSE)),0,VLOOKUP($B6,'Race 10'!$G$3:$I$46,3,FALSE))</f>
        <v>0</v>
      </c>
      <c r="O6" s="234"/>
      <c r="P6" s="102">
        <v>1</v>
      </c>
      <c r="R6" s="33" t="s">
        <v>79</v>
      </c>
      <c r="S6" s="48" t="str">
        <f>'Race 5'!K3</f>
        <v>Dewi West</v>
      </c>
      <c r="T6" s="33" t="str">
        <f>'Race 5'!K4</f>
        <v>Gwen Smith</v>
      </c>
    </row>
    <row r="7" spans="1:20" ht="12.75">
      <c r="A7" s="103">
        <v>5</v>
      </c>
      <c r="B7" s="81" t="s">
        <v>38</v>
      </c>
      <c r="C7" s="8">
        <f t="shared" si="0"/>
        <v>10</v>
      </c>
      <c r="D7" s="8">
        <f>SUM(LARGE(E7:N7,{1,2,3,4,5,6,7}))</f>
        <v>651</v>
      </c>
      <c r="E7" s="9">
        <f>IF(ISERROR(VLOOKUP(B7,'Race 1'!$H$3:$J$54,3,FALSE)),0,VLOOKUP(B7,'Race 1'!$H$3:$J$54,3,FALSE))</f>
        <v>95</v>
      </c>
      <c r="F7" s="9">
        <f>IF(ISERROR(VLOOKUP(B7,'Race 2'!$H$3:$J$64,3,FALSE)),0,VLOOKUP(B7,'Race 2'!$H$3:$J$64,3,FALSE))</f>
        <v>83</v>
      </c>
      <c r="G7" s="9">
        <f>IF(ISERROR(VLOOKUP(B7,'Race 3'!$H$3:$J$62,3,FALSE)),0,VLOOKUP(B7,'Race 3'!$H$3:$J$62,3,FALSE))</f>
        <v>89</v>
      </c>
      <c r="H7" s="9">
        <f>IF(ISERROR(VLOOKUP(B7,'Race 4'!$H$3:$J$52,3,FALSE)),0,VLOOKUP(B7,'Race 4'!$H$3:$J$52,3,FALSE))</f>
        <v>95</v>
      </c>
      <c r="I7" s="8">
        <f>IF(ISERROR(VLOOKUP(B7,'Race 5'!$G$3:$I$59,3,FALSE)),0,VLOOKUP(B7,'Race 5'!$G$3:$I$59,3,FALSE))</f>
        <v>95</v>
      </c>
      <c r="J7" s="8">
        <f>IF(ISERROR(VLOOKUP(B7,'Race 6'!$G$3:$I$62,3,FALSE)),0,VLOOKUP(B7,'Race 6'!$G$3:$I$62,3,FALSE))</f>
        <v>93</v>
      </c>
      <c r="K7" s="8">
        <f>IF(ISERROR(VLOOKUP($B7,'Race 7'!$G$3:$I$56,3,FALSE)),0,VLOOKUP($B7,'Race 7'!$G$3:$I$56,3,FALSE))</f>
        <v>91</v>
      </c>
      <c r="L7" s="8">
        <f>IF(ISERROR(VLOOKUP($B7,'Race 8'!$G$3:$I$56,3,FALSE)),0,VLOOKUP($B7,'Race 8'!$G$3:$I$56,3,FALSE))</f>
        <v>87</v>
      </c>
      <c r="M7" s="8">
        <f>IF(ISERROR(VLOOKUP($B7,'Race 9'!$G$3:$I$61,3,FALSE)),0,VLOOKUP($B7,'Race 9'!$G$3:$I$61,3,FALSE))</f>
        <v>90</v>
      </c>
      <c r="N7" s="8">
        <f>IF(ISERROR(VLOOKUP($B7,'Race 10'!$G$3:$I$46,3,FALSE)),0,VLOOKUP($B7,'Race 10'!$G$3:$I$46,3,FALSE))</f>
        <v>92</v>
      </c>
      <c r="O7" s="234"/>
      <c r="P7" s="102">
        <v>1</v>
      </c>
      <c r="R7" s="33" t="s">
        <v>80</v>
      </c>
      <c r="S7" s="48" t="str">
        <f>'Race 6'!K3</f>
        <v>Paul Harris</v>
      </c>
      <c r="T7" s="33" t="str">
        <f>'Race 6'!K4</f>
        <v>Laura Hughes-Dowdle</v>
      </c>
    </row>
    <row r="8" spans="1:20" ht="12.75">
      <c r="A8" s="103">
        <v>6</v>
      </c>
      <c r="B8" s="81" t="s">
        <v>90</v>
      </c>
      <c r="C8" s="8">
        <f t="shared" si="0"/>
        <v>5</v>
      </c>
      <c r="D8" s="8">
        <f>SUM(LARGE(E8:N8,{1,2,3,4,5,6,7}))</f>
        <v>500</v>
      </c>
      <c r="E8" s="9">
        <f>IF(ISERROR(VLOOKUP(B8,'Race 1'!$H$3:$J$54,3,FALSE)),0,VLOOKUP(B8,'Race 1'!$H$3:$J$54,3,FALSE))</f>
        <v>0</v>
      </c>
      <c r="F8" s="9">
        <f>IF(ISERROR(VLOOKUP(B8,'Race 2'!$H$3:$J$64,3,FALSE)),0,VLOOKUP(B8,'Race 2'!$H$3:$J$64,3,FALSE))</f>
        <v>100</v>
      </c>
      <c r="G8" s="9">
        <f>IF(ISERROR(VLOOKUP(B8,'Race 3'!$H$3:$J$62,3,FALSE)),0,VLOOKUP(B8,'Race 3'!$H$3:$J$62,3,FALSE))</f>
        <v>100</v>
      </c>
      <c r="H8" s="9">
        <f>IF(ISERROR(VLOOKUP(B8,'Race 4'!$H$3:$J$52,3,FALSE)),0,VLOOKUP(B8,'Race 4'!$H$3:$J$52,3,FALSE))</f>
        <v>100</v>
      </c>
      <c r="I8" s="8">
        <f>IF(ISERROR(VLOOKUP(B8,'Race 5'!$G$3:$I$59,3,FALSE)),0,VLOOKUP(B8,'Race 5'!$G$3:$I$59,3,FALSE))</f>
        <v>100</v>
      </c>
      <c r="J8" s="8">
        <f>IF(ISERROR(VLOOKUP(B8,'Race 6'!$G$3:$I$62,3,FALSE)),0,VLOOKUP(B8,'Race 6'!$G$3:$I$62,3,FALSE))</f>
        <v>100</v>
      </c>
      <c r="K8" s="8">
        <f>IF(ISERROR(VLOOKUP($B8,'Race 7'!$G$3:$I$56,3,FALSE)),0,VLOOKUP($B8,'Race 7'!$G$3:$I$56,3,FALSE))</f>
        <v>0</v>
      </c>
      <c r="L8" s="8">
        <f>IF(ISERROR(VLOOKUP($B8,'Race 8'!$G$3:$I$56,3,FALSE)),0,VLOOKUP($B8,'Race 8'!$G$3:$I$56,3,FALSE))</f>
        <v>0</v>
      </c>
      <c r="M8" s="8">
        <f>IF(ISERROR(VLOOKUP($B8,'Race 9'!$G$3:$I$61,3,FALSE)),0,VLOOKUP($B8,'Race 9'!$G$3:$I$61,3,FALSE))</f>
        <v>0</v>
      </c>
      <c r="N8" s="8">
        <f>IF(ISERROR(VLOOKUP($B8,'Race 10'!$G$3:$I$46,3,FALSE)),0,VLOOKUP($B8,'Race 10'!$G$3:$I$46,3,FALSE))</f>
        <v>0</v>
      </c>
      <c r="O8" s="234"/>
      <c r="P8" s="102">
        <v>1</v>
      </c>
      <c r="R8" s="33" t="s">
        <v>81</v>
      </c>
      <c r="S8" s="48" t="str">
        <f>'Race 7'!K3</f>
        <v>Ross Gribble</v>
      </c>
      <c r="T8" s="33" t="str">
        <f>'Race 7'!K4</f>
        <v>Alyson Heard</v>
      </c>
    </row>
    <row r="9" spans="1:20" ht="12.75">
      <c r="A9" s="103">
        <v>7</v>
      </c>
      <c r="B9" s="68" t="s">
        <v>57</v>
      </c>
      <c r="C9" s="8">
        <f t="shared" si="0"/>
        <v>5</v>
      </c>
      <c r="D9" s="8">
        <f>SUM(LARGE(E9:N9,{1,2,3,4,5,6,7}))</f>
        <v>486</v>
      </c>
      <c r="E9" s="9">
        <f>IF(ISERROR(VLOOKUP(B9,'Race 1'!$H$3:$J$54,3,FALSE)),0,VLOOKUP(B9,'Race 1'!$H$3:$J$54,3,FALSE))</f>
        <v>97</v>
      </c>
      <c r="F9" s="9">
        <f>IF(ISERROR(VLOOKUP(B9,'Race 2'!$H$3:$J$64,3,FALSE)),0,VLOOKUP(B9,'Race 2'!$H$3:$J$64,3,FALSE))</f>
        <v>0</v>
      </c>
      <c r="G9" s="9">
        <f>IF(ISERROR(VLOOKUP(B9,'Race 3'!$H$3:$J$62,3,FALSE)),0,VLOOKUP(B9,'Race 3'!$H$3:$J$62,3,FALSE))</f>
        <v>96</v>
      </c>
      <c r="H9" s="9">
        <f>IF(ISERROR(VLOOKUP(B9,'Race 4'!$H$3:$J$52,3,FALSE)),0,VLOOKUP(B9,'Race 4'!$H$3:$J$52,3,FALSE))</f>
        <v>0</v>
      </c>
      <c r="I9" s="8">
        <f>IF(ISERROR(VLOOKUP(B9,'Race 5'!$G$3:$I$59,3,FALSE)),0,VLOOKUP(B9,'Race 5'!$G$3:$I$59,3,FALSE))</f>
        <v>0</v>
      </c>
      <c r="J9" s="8">
        <f>IF(ISERROR(VLOOKUP(B9,'Race 6'!$G$3:$I$62,3,FALSE)),0,VLOOKUP(B9,'Race 6'!$G$3:$I$62,3,FALSE))</f>
        <v>98</v>
      </c>
      <c r="K9" s="8">
        <f>IF(ISERROR(VLOOKUP($B9,'Race 7'!$G$3:$I$56,3,FALSE)),0,VLOOKUP($B9,'Race 7'!$G$3:$I$56,3,FALSE))</f>
        <v>0</v>
      </c>
      <c r="L9" s="8">
        <f>IF(ISERROR(VLOOKUP($B9,'Race 8'!$G$3:$I$56,3,FALSE)),0,VLOOKUP($B9,'Race 8'!$G$3:$I$56,3,FALSE))</f>
        <v>98</v>
      </c>
      <c r="M9" s="8">
        <f>IF(ISERROR(VLOOKUP($B9,'Race 9'!$G$3:$I$61,3,FALSE)),0,VLOOKUP($B9,'Race 9'!$G$3:$I$61,3,FALSE))</f>
        <v>97</v>
      </c>
      <c r="N9" s="8">
        <f>IF(ISERROR(VLOOKUP($B9,'Race 10'!$G$3:$I$46,3,FALSE)),0,VLOOKUP($B9,'Race 10'!$G$3:$I$46,3,FALSE))</f>
        <v>0</v>
      </c>
      <c r="O9" s="234"/>
      <c r="P9" s="102">
        <v>1</v>
      </c>
      <c r="R9" s="33" t="s">
        <v>82</v>
      </c>
      <c r="S9" s="48" t="str">
        <f>'Race 8'!K3</f>
        <v>Ross Poiner</v>
      </c>
      <c r="T9" s="33" t="str">
        <f>'Race 8'!K4</f>
        <v>Charlie James</v>
      </c>
    </row>
    <row r="10" spans="1:20" ht="12.75">
      <c r="A10" s="103">
        <v>8</v>
      </c>
      <c r="B10" s="81" t="s">
        <v>114</v>
      </c>
      <c r="C10" s="8">
        <f t="shared" si="0"/>
        <v>3</v>
      </c>
      <c r="D10" s="8">
        <f>SUM(LARGE(E10:N10,{1,2,3,4,5,6,7}))</f>
        <v>292</v>
      </c>
      <c r="E10" s="9">
        <f>IF(ISERROR(VLOOKUP(B10,'Race 1'!$H$3:$J$54,3,FALSE)),0,VLOOKUP(B10,'Race 1'!$H$3:$J$54,3,FALSE))</f>
        <v>0</v>
      </c>
      <c r="F10" s="9">
        <f>IF(ISERROR(VLOOKUP(B10,'Race 2'!$H$3:$J$64,3,FALSE)),0,VLOOKUP(B10,'Race 2'!$H$3:$J$64,3,FALSE))</f>
        <v>95</v>
      </c>
      <c r="G10" s="9">
        <f>IF(ISERROR(VLOOKUP(B10,'Race 3'!$H$3:$J$62,3,FALSE)),0,VLOOKUP(B10,'Race 3'!$H$3:$J$62,3,FALSE))</f>
        <v>99</v>
      </c>
      <c r="H10" s="9">
        <f>IF(ISERROR(VLOOKUP(B10,'Race 4'!$H$3:$J$52,3,FALSE)),0,VLOOKUP(B10,'Race 4'!$H$3:$J$52,3,FALSE))</f>
        <v>0</v>
      </c>
      <c r="I10" s="8">
        <f>IF(ISERROR(VLOOKUP(B10,'Race 5'!$G$3:$I$59,3,FALSE)),0,VLOOKUP(B10,'Race 5'!$G$3:$I$59,3,FALSE))</f>
        <v>98</v>
      </c>
      <c r="J10" s="8">
        <f>IF(ISERROR(VLOOKUP(B10,'Race 6'!$G$3:$I$62,3,FALSE)),0,VLOOKUP(B10,'Race 6'!$G$3:$I$62,3,FALSE))</f>
        <v>0</v>
      </c>
      <c r="K10" s="8">
        <f>IF(ISERROR(VLOOKUP($B10,'Race 7'!$G$3:$I$56,3,FALSE)),0,VLOOKUP($B10,'Race 7'!$G$3:$I$56,3,FALSE))</f>
        <v>0</v>
      </c>
      <c r="L10" s="8">
        <f>IF(ISERROR(VLOOKUP($B10,'Race 8'!$G$3:$I$56,3,FALSE)),0,VLOOKUP($B10,'Race 8'!$G$3:$I$56,3,FALSE))</f>
        <v>0</v>
      </c>
      <c r="M10" s="8">
        <f>IF(ISERROR(VLOOKUP($B10,'Race 9'!$G$3:$I$61,3,FALSE)),0,VLOOKUP($B10,'Race 9'!$G$3:$I$61,3,FALSE))</f>
        <v>0</v>
      </c>
      <c r="N10" s="8">
        <f>IF(ISERROR(VLOOKUP($B10,'Race 10'!$G$3:$I$46,3,FALSE)),0,VLOOKUP($B10,'Race 10'!$G$3:$I$46,3,FALSE))</f>
        <v>0</v>
      </c>
      <c r="O10" s="234"/>
      <c r="P10" s="102">
        <v>1</v>
      </c>
      <c r="R10" s="33" t="s">
        <v>83</v>
      </c>
      <c r="S10" s="48" t="str">
        <f>'Race 9'!K3</f>
        <v>Rob Sandles</v>
      </c>
      <c r="T10" s="33" t="str">
        <f>'Race 9'!K4</f>
        <v>Christina Smith</v>
      </c>
    </row>
    <row r="11" spans="1:20" ht="13.5" thickBot="1">
      <c r="A11" s="103">
        <v>9</v>
      </c>
      <c r="B11" s="221" t="s">
        <v>139</v>
      </c>
      <c r="C11" s="8">
        <f>COUNTIF(E11:N11,"&gt;0")</f>
        <v>1</v>
      </c>
      <c r="D11" s="8">
        <f>SUM(LARGE(E11:N11,{1,2,3,4,5,6,7}))</f>
        <v>100</v>
      </c>
      <c r="E11" s="9">
        <f>IF(ISERROR(VLOOKUP(B11,'Race 1'!$H$3:$J$54,3,FALSE)),0,VLOOKUP(B11,'Race 1'!$H$3:$J$54,3,FALSE))</f>
        <v>0</v>
      </c>
      <c r="F11" s="9">
        <f>IF(ISERROR(VLOOKUP(B11,'Race 2'!$H$3:$J$64,3,FALSE)),0,VLOOKUP(B11,'Race 2'!$H$3:$J$64,3,FALSE))</f>
        <v>0</v>
      </c>
      <c r="G11" s="9">
        <f>IF(ISERROR(VLOOKUP(B11,'Race 3'!$H$3:$J$62,3,FALSE)),0,VLOOKUP(B11,'Race 3'!$H$3:$J$62,3,FALSE))</f>
        <v>0</v>
      </c>
      <c r="H11" s="9">
        <f>IF(ISERROR(VLOOKUP(B11,'Race 4'!$H$3:$J$52,3,FALSE)),0,VLOOKUP(B11,'Race 4'!$H$3:$J$52,3,FALSE))</f>
        <v>0</v>
      </c>
      <c r="I11" s="8" t="str">
        <f>IF(ISERROR(VLOOKUP(B11,'Race 5'!$G$3:$I$59,3,FALSE)),0,VLOOKUP(B11,'Race 5'!$G$3:$I$59,3,FALSE))</f>
        <v>guest</v>
      </c>
      <c r="J11" s="8">
        <f>IF(ISERROR(VLOOKUP(B11,'Race 6'!$G$3:$I$62,3,FALSE)),0,VLOOKUP(B11,'Race 6'!$G$3:$I$62,3,FALSE))</f>
        <v>0</v>
      </c>
      <c r="K11" s="8">
        <f>IF(ISERROR(VLOOKUP($B11,'Race 7'!$G$3:$I$56,3,FALSE)),0,VLOOKUP($B11,'Race 7'!$G$3:$I$56,3,FALSE))</f>
        <v>0</v>
      </c>
      <c r="L11" s="8" t="str">
        <f>IF(ISERROR(VLOOKUP($B11,'Race 8'!$G$3:$I$56,3,FALSE)),0,VLOOKUP($B11,'Race 8'!$G$3:$I$56,3,FALSE))</f>
        <v>guest</v>
      </c>
      <c r="M11" s="8" t="str">
        <f>IF(ISERROR(VLOOKUP($B11,'Race 9'!$G$3:$I$61,3,FALSE)),0,VLOOKUP($B11,'Race 9'!$G$3:$I$61,3,FALSE))</f>
        <v>guest</v>
      </c>
      <c r="N11" s="8">
        <f>IF(ISERROR(VLOOKUP($B11,'Race 10'!$G$3:$I$46,3,FALSE)),0,VLOOKUP($B11,'Race 10'!$G$3:$I$46,3,FALSE))</f>
        <v>100</v>
      </c>
      <c r="O11" s="220"/>
      <c r="P11" s="102">
        <v>1</v>
      </c>
      <c r="R11" s="42" t="s">
        <v>84</v>
      </c>
      <c r="S11" s="51" t="str">
        <f>'Race 10'!K3</f>
        <v>Mike Prasad</v>
      </c>
      <c r="T11" s="42" t="str">
        <f>'Race 10'!K4</f>
        <v>Sharon Trotman</v>
      </c>
    </row>
    <row r="12" spans="1:16" ht="12.75">
      <c r="A12" s="105">
        <v>1</v>
      </c>
      <c r="B12" s="211" t="s">
        <v>58</v>
      </c>
      <c r="C12" s="98">
        <f t="shared" si="0"/>
        <v>7</v>
      </c>
      <c r="D12" s="98">
        <f>SUM(LARGE(E12:N12,{1,2,3,4,5,6,7}))</f>
        <v>654</v>
      </c>
      <c r="E12" s="99">
        <f>IF(ISERROR(VLOOKUP(B12,'Race 1'!$H$3:$J$54,3,FALSE)),0,VLOOKUP(B12,'Race 1'!$H$3:$J$54,3,FALSE))</f>
        <v>89</v>
      </c>
      <c r="F12" s="99">
        <f>IF(ISERROR(VLOOKUP(B12,'Race 2'!$H$3:$J$64,3,FALSE)),0,VLOOKUP(B12,'Race 2'!$H$3:$J$64,3,FALSE))</f>
        <v>94</v>
      </c>
      <c r="G12" s="99">
        <f>IF(ISERROR(VLOOKUP(B12,'Race 3'!$H$3:$J$62,3,FALSE)),0,VLOOKUP(B12,'Race 3'!$H$3:$J$62,3,FALSE))</f>
        <v>93</v>
      </c>
      <c r="H12" s="99">
        <f>IF(ISERROR(VLOOKUP(B12,'Race 4'!$H$3:$J$52,3,FALSE)),0,VLOOKUP(B12,'Race 4'!$H$3:$J$52,3,FALSE))</f>
        <v>0</v>
      </c>
      <c r="I12" s="98">
        <f>IF(ISERROR(VLOOKUP(B12,'Race 5'!$G$3:$I$59,3,FALSE)),0,VLOOKUP(B12,'Race 5'!$G$3:$I$59,3,FALSE))</f>
        <v>0</v>
      </c>
      <c r="J12" s="98">
        <f>IF(ISERROR(VLOOKUP(B12,'Race 6'!$G$3:$I$62,3,FALSE)),0,VLOOKUP(B12,'Race 6'!$G$3:$I$62,3,FALSE))</f>
        <v>0</v>
      </c>
      <c r="K12" s="98">
        <f>IF(ISERROR(VLOOKUP($B12,'Race 7'!$G$3:$I$56,3,FALSE)),0,VLOOKUP($B12,'Race 7'!$G$3:$I$56,3,FALSE))</f>
        <v>97</v>
      </c>
      <c r="L12" s="98">
        <f>IF(ISERROR(VLOOKUP($B12,'Race 8'!$G$3:$I$56,3,FALSE)),0,VLOOKUP($B12,'Race 8'!$G$3:$I$56,3,FALSE))</f>
        <v>95</v>
      </c>
      <c r="M12" s="98">
        <f>IF(ISERROR(VLOOKUP($B12,'Race 9'!$G$3:$I$61,3,FALSE)),0,VLOOKUP($B12,'Race 9'!$G$3:$I$61,3,FALSE))</f>
        <v>96</v>
      </c>
      <c r="N12" s="98">
        <f>IF(ISERROR(VLOOKUP($B12,'Race 10'!$G$3:$I$46,3,FALSE)),0,VLOOKUP($B12,'Race 10'!$G$3:$I$46,3,FALSE))</f>
        <v>90</v>
      </c>
      <c r="O12" s="233">
        <v>2</v>
      </c>
      <c r="P12" s="100">
        <v>2</v>
      </c>
    </row>
    <row r="13" spans="1:21" ht="12.75">
      <c r="A13" s="103">
        <v>2</v>
      </c>
      <c r="B13" s="68" t="s">
        <v>107</v>
      </c>
      <c r="C13" s="8">
        <f t="shared" si="0"/>
        <v>8</v>
      </c>
      <c r="D13" s="8">
        <f>SUM(LARGE(E13:N13,{1,2,3,4,5,6,7}))</f>
        <v>649</v>
      </c>
      <c r="E13" s="9">
        <f>IF(ISERROR(VLOOKUP(B13,'Race 1'!$H$3:$J$54,3,FALSE)),0,VLOOKUP(B13,'Race 1'!$H$3:$J$54,3,FALSE))</f>
        <v>0</v>
      </c>
      <c r="F13" s="9">
        <f>IF(ISERROR(VLOOKUP(B13,'Race 2'!$H$3:$J$64,3,FALSE)),0,VLOOKUP(B13,'Race 2'!$H$3:$J$64,3,FALSE))</f>
        <v>85</v>
      </c>
      <c r="G13" s="9">
        <f>IF(ISERROR(VLOOKUP(B13,'Race 3'!$H$3:$J$62,3,FALSE)),0,VLOOKUP(B13,'Race 3'!$H$3:$J$62,3,FALSE))</f>
        <v>92</v>
      </c>
      <c r="H13" s="9">
        <f>IF(ISERROR(VLOOKUP(B13,'Race 4'!$H$3:$J$52,3,FALSE)),0,VLOOKUP(B13,'Race 4'!$H$3:$J$52,3,FALSE))</f>
        <v>0</v>
      </c>
      <c r="I13" s="8">
        <f>IF(ISERROR(VLOOKUP(B13,'Race 5'!$G$3:$I$59,3,FALSE)),0,VLOOKUP(B13,'Race 5'!$G$3:$I$59,3,FALSE))</f>
        <v>93</v>
      </c>
      <c r="J13" s="8">
        <f>IF(ISERROR(VLOOKUP(B13,'Race 6'!$G$3:$I$62,3,FALSE)),0,VLOOKUP(B13,'Race 6'!$G$3:$I$62,3,FALSE))</f>
        <v>92</v>
      </c>
      <c r="K13" s="8">
        <f>IF(ISERROR(VLOOKUP($B13,'Race 7'!$G$3:$I$56,3,FALSE)),0,VLOOKUP($B13,'Race 7'!$G$3:$I$56,3,FALSE))</f>
        <v>94</v>
      </c>
      <c r="L13" s="8">
        <f>IF(ISERROR(VLOOKUP($B13,'Race 8'!$G$3:$I$56,3,FALSE)),0,VLOOKUP($B13,'Race 8'!$G$3:$I$56,3,FALSE))</f>
        <v>84</v>
      </c>
      <c r="M13" s="8">
        <f>IF(ISERROR(VLOOKUP($B13,'Race 9'!$G$3:$I$61,3,FALSE)),0,VLOOKUP($B13,'Race 9'!$G$3:$I$61,3,FALSE))</f>
        <v>95</v>
      </c>
      <c r="N13" s="8">
        <f>IF(ISERROR(VLOOKUP($B13,'Race 10'!$G$3:$I$46,3,FALSE)),0,VLOOKUP($B13,'Race 10'!$G$3:$I$46,3,FALSE))</f>
        <v>98</v>
      </c>
      <c r="O13" s="234"/>
      <c r="P13" s="102">
        <v>2</v>
      </c>
      <c r="S13" s="32"/>
      <c r="T13" s="3"/>
      <c r="U13" s="3"/>
    </row>
    <row r="14" spans="1:21" ht="12.75">
      <c r="A14" s="144">
        <v>3</v>
      </c>
      <c r="B14" s="68" t="s">
        <v>124</v>
      </c>
      <c r="C14" s="8">
        <f t="shared" si="0"/>
        <v>7</v>
      </c>
      <c r="D14" s="8">
        <f>SUM(LARGE(E14:N14,{1,2,3,4,5,6,7}))</f>
        <v>624</v>
      </c>
      <c r="E14" s="9">
        <f>IF(ISERROR(VLOOKUP(B14,'Race 1'!$H$3:$J$54,3,FALSE)),0,VLOOKUP(B14,'Race 1'!$H$3:$J$54,3,FALSE))</f>
        <v>0</v>
      </c>
      <c r="F14" s="9">
        <f>IF(ISERROR(VLOOKUP(B14,'Race 2'!$H$3:$J$64,3,FALSE)),0,VLOOKUP(B14,'Race 2'!$H$3:$J$64,3,FALSE))</f>
        <v>87</v>
      </c>
      <c r="G14" s="9">
        <f>IF(ISERROR(VLOOKUP(B14,'Race 3'!$H$3:$J$62,3,FALSE)),0,VLOOKUP(B14,'Race 3'!$H$3:$J$62,3,FALSE))</f>
        <v>87</v>
      </c>
      <c r="H14" s="9">
        <f>IF(ISERROR(VLOOKUP(B14,'Race 4'!$H$3:$J$52,3,FALSE)),0,VLOOKUP(B14,'Race 4'!$H$3:$J$52,3,FALSE))</f>
        <v>89</v>
      </c>
      <c r="I14" s="8">
        <f>IF(ISERROR(VLOOKUP(B14,'Race 5'!$G$3:$I$59,3,FALSE)),0,VLOOKUP(B14,'Race 5'!$G$3:$I$59,3,FALSE))</f>
        <v>0</v>
      </c>
      <c r="J14" s="8">
        <f>IF(ISERROR(VLOOKUP(B14,'Race 6'!$G$3:$I$62,3,FALSE)),0,VLOOKUP(B14,'Race 6'!$G$3:$I$62,3,FALSE))</f>
        <v>91</v>
      </c>
      <c r="K14" s="8">
        <f>IF(ISERROR(VLOOKUP($B14,'Race 7'!$G$3:$I$56,3,FALSE)),0,VLOOKUP($B14,'Race 7'!$G$3:$I$56,3,FALSE))</f>
        <v>93</v>
      </c>
      <c r="L14" s="8">
        <f>IF(ISERROR(VLOOKUP($B14,'Race 8'!$G$3:$I$56,3,FALSE)),0,VLOOKUP($B14,'Race 8'!$G$3:$I$56,3,FALSE))</f>
        <v>89</v>
      </c>
      <c r="M14" s="8">
        <f>IF(ISERROR(VLOOKUP($B14,'Race 9'!$G$3:$I$61,3,FALSE)),0,VLOOKUP($B14,'Race 9'!$G$3:$I$61,3,FALSE))</f>
        <v>88</v>
      </c>
      <c r="N14" s="8">
        <f>IF(ISERROR(VLOOKUP($B14,'Race 10'!$G$3:$I$46,3,FALSE)),0,VLOOKUP($B14,'Race 10'!$G$3:$I$46,3,FALSE))</f>
        <v>0</v>
      </c>
      <c r="O14" s="234"/>
      <c r="P14" s="102">
        <v>2</v>
      </c>
      <c r="S14" s="148"/>
      <c r="T14" s="149"/>
      <c r="U14" s="3"/>
    </row>
    <row r="15" spans="1:21" ht="12.75">
      <c r="A15" s="103">
        <v>4</v>
      </c>
      <c r="B15" s="63" t="s">
        <v>37</v>
      </c>
      <c r="C15" s="8">
        <f t="shared" si="0"/>
        <v>7</v>
      </c>
      <c r="D15" s="8">
        <f>SUM(LARGE(E15:N15,{1,2,3,4,5,6,7}))</f>
        <v>615</v>
      </c>
      <c r="E15" s="9">
        <f>IF(ISERROR(VLOOKUP(B15,'Race 1'!$H$3:$J$54,3,FALSE)),0,VLOOKUP(B15,'Race 1'!$H$3:$J$54,3,FALSE))</f>
        <v>88</v>
      </c>
      <c r="F15" s="9">
        <f>IF(ISERROR(VLOOKUP(B15,'Race 2'!$H$3:$J$64,3,FALSE)),0,VLOOKUP(B15,'Race 2'!$H$3:$J$64,3,FALSE))</f>
        <v>89</v>
      </c>
      <c r="G15" s="9">
        <f>IF(ISERROR(VLOOKUP(B15,'Race 3'!$H$3:$J$62,3,FALSE)),0,VLOOKUP(B15,'Race 3'!$H$3:$J$62,3,FALSE))</f>
        <v>91</v>
      </c>
      <c r="H15" s="9">
        <f>IF(ISERROR(VLOOKUP(B15,'Race 4'!$H$3:$J$52,3,FALSE)),0,VLOOKUP(B15,'Race 4'!$H$3:$J$52,3,FALSE))</f>
        <v>92</v>
      </c>
      <c r="I15" s="8">
        <f>IF(ISERROR(VLOOKUP(B15,'Race 5'!$G$3:$I$59,3,FALSE)),0,VLOOKUP(B15,'Race 5'!$G$3:$I$59,3,FALSE))</f>
        <v>85</v>
      </c>
      <c r="J15" s="8">
        <f>IF(ISERROR(VLOOKUP(B15,'Race 6'!$G$3:$I$62,3,FALSE)),0,VLOOKUP(B15,'Race 6'!$G$3:$I$62,3,FALSE))</f>
        <v>0</v>
      </c>
      <c r="K15" s="8">
        <f>IF(ISERROR(VLOOKUP($B15,'Race 7'!$G$3:$I$56,3,FALSE)),0,VLOOKUP($B15,'Race 7'!$G$3:$I$56,3,FALSE))</f>
        <v>88</v>
      </c>
      <c r="L15" s="8">
        <f>IF(ISERROR(VLOOKUP($B15,'Race 8'!$G$3:$I$56,3,FALSE)),0,VLOOKUP($B15,'Race 8'!$G$3:$I$56,3,FALSE))</f>
        <v>82</v>
      </c>
      <c r="M15" s="8">
        <f>IF(ISERROR(VLOOKUP($B15,'Race 9'!$G$3:$I$61,3,FALSE)),0,VLOOKUP($B15,'Race 9'!$G$3:$I$61,3,FALSE))</f>
        <v>0</v>
      </c>
      <c r="N15" s="8">
        <f>IF(ISERROR(VLOOKUP($B15,'Race 10'!$G$3:$I$46,3,FALSE)),0,VLOOKUP($B15,'Race 10'!$G$3:$I$46,3,FALSE))</f>
        <v>0</v>
      </c>
      <c r="O15" s="234"/>
      <c r="P15" s="102">
        <v>2</v>
      </c>
      <c r="S15" s="149"/>
      <c r="T15" s="149"/>
      <c r="U15" s="3"/>
    </row>
    <row r="16" spans="1:21" ht="12.75">
      <c r="A16" s="103">
        <v>5</v>
      </c>
      <c r="B16" s="63" t="s">
        <v>60</v>
      </c>
      <c r="C16" s="8">
        <f t="shared" si="0"/>
        <v>6</v>
      </c>
      <c r="D16" s="8">
        <f>SUM(LARGE(E16:N16,{1,2,3,4,5,6,7}))</f>
        <v>459</v>
      </c>
      <c r="E16" s="9">
        <f>IF(ISERROR(VLOOKUP(B16,'Race 1'!$H$3:$J$54,3,FALSE)),0,VLOOKUP(B16,'Race 1'!$H$3:$J$54,3,FALSE))</f>
        <v>0</v>
      </c>
      <c r="F16" s="9">
        <f>IF(ISERROR(VLOOKUP(B16,'Race 2'!$H$3:$J$64,3,FALSE)),0,VLOOKUP(B16,'Race 2'!$H$3:$J$64,3,FALSE))</f>
        <v>0</v>
      </c>
      <c r="G16" s="9">
        <f>IF(ISERROR(VLOOKUP(B16,'Race 3'!$H$3:$J$62,3,FALSE)),0,VLOOKUP(B16,'Race 3'!$H$3:$J$62,3,FALSE))</f>
        <v>68</v>
      </c>
      <c r="H16" s="9">
        <f>IF(ISERROR(VLOOKUP(B16,'Race 4'!$H$3:$J$52,3,FALSE)),0,VLOOKUP(B16,'Race 4'!$H$3:$J$52,3,FALSE))</f>
        <v>84</v>
      </c>
      <c r="I16" s="8">
        <f>IF(ISERROR(VLOOKUP(B16,'Race 5'!$G$3:$I$59,3,FALSE)),0,VLOOKUP(B16,'Race 5'!$G$3:$I$59,3,FALSE))</f>
        <v>87</v>
      </c>
      <c r="J16" s="8">
        <f>IF(ISERROR(VLOOKUP(B16,'Race 6'!$G$3:$I$62,3,FALSE)),0,VLOOKUP(B16,'Race 6'!$G$3:$I$62,3,FALSE))</f>
        <v>78</v>
      </c>
      <c r="K16" s="8">
        <f>IF(ISERROR(VLOOKUP($B16,'Race 7'!$G$3:$I$56,3,FALSE)),0,VLOOKUP($B16,'Race 7'!$G$3:$I$56,3,FALSE))</f>
        <v>0</v>
      </c>
      <c r="L16" s="8">
        <f>IF(ISERROR(VLOOKUP($B16,'Race 8'!$G$3:$I$56,3,FALSE)),0,VLOOKUP($B16,'Race 8'!$G$3:$I$56,3,FALSE))</f>
        <v>0</v>
      </c>
      <c r="M16" s="8">
        <f>IF(ISERROR(VLOOKUP($B16,'Race 9'!$G$3:$I$61,3,FALSE)),0,VLOOKUP($B16,'Race 9'!$G$3:$I$61,3,FALSE))</f>
        <v>64</v>
      </c>
      <c r="N16" s="8">
        <f>IF(ISERROR(VLOOKUP($B16,'Race 10'!$G$3:$I$46,3,FALSE)),0,VLOOKUP($B16,'Race 10'!$G$3:$I$46,3,FALSE))</f>
        <v>78</v>
      </c>
      <c r="O16" s="234"/>
      <c r="P16" s="102">
        <v>2</v>
      </c>
      <c r="S16" s="32"/>
      <c r="T16" s="3"/>
      <c r="U16" s="3"/>
    </row>
    <row r="17" spans="1:20" ht="12.75">
      <c r="A17" s="103">
        <v>6</v>
      </c>
      <c r="B17" s="68" t="s">
        <v>144</v>
      </c>
      <c r="C17" s="8">
        <f t="shared" si="0"/>
        <v>4</v>
      </c>
      <c r="D17" s="8">
        <f>SUM(LARGE(E17:N17,{1,2,3,4,5,6,7}))</f>
        <v>386</v>
      </c>
      <c r="E17" s="9">
        <f>IF(ISERROR(VLOOKUP(B17,'Race 1'!$H$3:$J$54,3,FALSE)),0,VLOOKUP(B17,'Race 1'!$H$3:$J$54,3,FALSE))</f>
        <v>0</v>
      </c>
      <c r="F17" s="9">
        <f>IF(ISERROR(VLOOKUP(B17,'Race 2'!$H$3:$J$64,3,FALSE)),0,VLOOKUP(B17,'Race 2'!$H$3:$J$64,3,FALSE))</f>
        <v>0</v>
      </c>
      <c r="G17" s="9">
        <f>IF(ISERROR(VLOOKUP(B17,'Race 3'!$H$3:$J$62,3,FALSE)),0,VLOOKUP(B17,'Race 3'!$H$3:$J$62,3,FALSE))</f>
        <v>0</v>
      </c>
      <c r="H17" s="9">
        <f>IF(ISERROR(VLOOKUP(B17,'Race 4'!$H$3:$J$52,3,FALSE)),0,VLOOKUP(B17,'Race 4'!$H$3:$J$52,3,FALSE))</f>
        <v>0</v>
      </c>
      <c r="I17" s="8">
        <f>IF(ISERROR(VLOOKUP(B17,'Race 5'!$G$3:$I$59,3,FALSE)),0,VLOOKUP(B17,'Race 5'!$G$3:$I$59,3,FALSE))</f>
        <v>0</v>
      </c>
      <c r="J17" s="8">
        <f>IF(ISERROR(VLOOKUP(B17,'Race 6'!$G$3:$I$62,3,FALSE)),0,VLOOKUP(B17,'Race 6'!$G$3:$I$62,3,FALSE))</f>
        <v>95</v>
      </c>
      <c r="K17" s="8">
        <f>IF(ISERROR(VLOOKUP($B17,'Race 7'!$G$3:$I$56,3,FALSE)),0,VLOOKUP($B17,'Race 7'!$G$3:$I$56,3,FALSE))</f>
        <v>99</v>
      </c>
      <c r="L17" s="8">
        <f>IF(ISERROR(VLOOKUP($B17,'Race 8'!$G$3:$I$56,3,FALSE)),0,VLOOKUP($B17,'Race 8'!$G$3:$I$56,3,FALSE))</f>
        <v>96</v>
      </c>
      <c r="M17" s="8">
        <f>IF(ISERROR(VLOOKUP($B17,'Race 9'!$G$3:$I$61,3,FALSE)),0,VLOOKUP($B17,'Race 9'!$G$3:$I$61,3,FALSE))</f>
        <v>0</v>
      </c>
      <c r="N17" s="8">
        <f>IF(ISERROR(VLOOKUP($B17,'Race 10'!$G$3:$I$46,3,FALSE)),0,VLOOKUP($B17,'Race 10'!$G$3:$I$46,3,FALSE))</f>
        <v>96</v>
      </c>
      <c r="O17" s="234"/>
      <c r="P17" s="102">
        <v>2</v>
      </c>
      <c r="S17" s="32"/>
      <c r="T17" s="3"/>
    </row>
    <row r="18" spans="1:16" ht="12.75">
      <c r="A18" s="103">
        <v>7</v>
      </c>
      <c r="B18" s="81" t="s">
        <v>118</v>
      </c>
      <c r="C18" s="8">
        <f t="shared" si="0"/>
        <v>4</v>
      </c>
      <c r="D18" s="8">
        <f>SUM(LARGE(E18:N18,{1,2,3,4,5,6,7}))</f>
        <v>360</v>
      </c>
      <c r="E18" s="9">
        <f>IF(ISERROR(VLOOKUP(B18,'Race 1'!$H$3:$J$54,3,FALSE)),0,VLOOKUP(B18,'Race 1'!$H$3:$J$54,3,FALSE))</f>
        <v>91</v>
      </c>
      <c r="F18" s="9">
        <f>IF(ISERROR(VLOOKUP(B18,'Race 2'!$H$3:$J$64,3,FALSE)),0,VLOOKUP(B18,'Race 2'!$H$3:$J$64,3,FALSE))</f>
        <v>90</v>
      </c>
      <c r="G18" s="9">
        <f>IF(ISERROR(VLOOKUP(B18,'Race 3'!$H$3:$J$62,3,FALSE)),0,VLOOKUP(B18,'Race 3'!$H$3:$J$62,3,FALSE))</f>
        <v>88</v>
      </c>
      <c r="H18" s="9">
        <f>IF(ISERROR(VLOOKUP(B18,'Race 4'!$H$3:$J$52,3,FALSE)),0,VLOOKUP(B18,'Race 4'!$H$3:$J$52,3,FALSE))</f>
        <v>0</v>
      </c>
      <c r="I18" s="8">
        <f>IF(ISERROR(VLOOKUP(B18,'Race 5'!$G$3:$I$59,3,FALSE)),0,VLOOKUP(B18,'Race 5'!$G$3:$I$59,3,FALSE))</f>
        <v>0</v>
      </c>
      <c r="J18" s="8">
        <f>IF(ISERROR(VLOOKUP(B18,'Race 6'!$G$3:$I$62,3,FALSE)),0,VLOOKUP(B18,'Race 6'!$G$3:$I$62,3,FALSE))</f>
        <v>0</v>
      </c>
      <c r="K18" s="8">
        <f>IF(ISERROR(VLOOKUP($B18,'Race 7'!$G$3:$I$56,3,FALSE)),0,VLOOKUP($B18,'Race 7'!$G$3:$I$56,3,FALSE))</f>
        <v>0</v>
      </c>
      <c r="L18" s="8">
        <f>IF(ISERROR(VLOOKUP($B18,'Race 8'!$G$3:$I$56,3,FALSE)),0,VLOOKUP($B18,'Race 8'!$G$3:$I$56,3,FALSE))</f>
        <v>0</v>
      </c>
      <c r="M18" s="8">
        <f>IF(ISERROR(VLOOKUP($B18,'Race 9'!$G$3:$I$61,3,FALSE)),0,VLOOKUP($B18,'Race 9'!$G$3:$I$61,3,FALSE))</f>
        <v>0</v>
      </c>
      <c r="N18" s="8">
        <f>IF(ISERROR(VLOOKUP($B18,'Race 10'!$G$3:$I$46,3,FALSE)),0,VLOOKUP($B18,'Race 10'!$G$3:$I$46,3,FALSE))</f>
        <v>91</v>
      </c>
      <c r="O18" s="234"/>
      <c r="P18" s="102">
        <v>2</v>
      </c>
    </row>
    <row r="19" spans="1:16" ht="12.75">
      <c r="A19" s="103">
        <v>8</v>
      </c>
      <c r="B19" s="81" t="s">
        <v>46</v>
      </c>
      <c r="C19" s="8">
        <f t="shared" si="0"/>
        <v>4</v>
      </c>
      <c r="D19" s="8">
        <f>SUM(LARGE(E19:N19,{1,2,3,4,5,6,7}))</f>
        <v>339</v>
      </c>
      <c r="E19" s="9">
        <f>IF(ISERROR(VLOOKUP(B19,'Race 1'!$H$3:$J$54,3,FALSE)),0,VLOOKUP(B19,'Race 1'!$H$3:$J$54,3,FALSE))</f>
        <v>87</v>
      </c>
      <c r="F19" s="9">
        <f>IF(ISERROR(VLOOKUP(B19,'Race 2'!$H$3:$J$64,3,FALSE)),0,VLOOKUP(B19,'Race 2'!$H$3:$J$64,3,FALSE))</f>
        <v>84</v>
      </c>
      <c r="G19" s="9">
        <f>IF(ISERROR(VLOOKUP(B19,'Race 3'!$H$3:$J$62,3,FALSE)),0,VLOOKUP(B19,'Race 3'!$H$3:$J$62,3,FALSE))</f>
        <v>83</v>
      </c>
      <c r="H19" s="9">
        <f>IF(ISERROR(VLOOKUP(B19,'Race 4'!$H$3:$J$52,3,FALSE)),0,VLOOKUP(B19,'Race 4'!$H$3:$J$52,3,FALSE))</f>
        <v>85</v>
      </c>
      <c r="I19" s="8">
        <f>IF(ISERROR(VLOOKUP(B19,'Race 5'!$G$3:$I$59,3,FALSE)),0,VLOOKUP(B19,'Race 5'!$G$3:$I$59,3,FALSE))</f>
        <v>0</v>
      </c>
      <c r="J19" s="8">
        <f>IF(ISERROR(VLOOKUP(B19,'Race 6'!$G$3:$I$62,3,FALSE)),0,VLOOKUP(B19,'Race 6'!$G$3:$I$62,3,FALSE))</f>
        <v>0</v>
      </c>
      <c r="K19" s="8">
        <f>IF(ISERROR(VLOOKUP($B19,'Race 7'!$G$3:$I$56,3,FALSE)),0,VLOOKUP($B19,'Race 7'!$G$3:$I$56,3,FALSE))</f>
        <v>0</v>
      </c>
      <c r="L19" s="8">
        <f>IF(ISERROR(VLOOKUP($B19,'Race 8'!$G$3:$I$56,3,FALSE)),0,VLOOKUP($B19,'Race 8'!$G$3:$I$56,3,FALSE))</f>
        <v>0</v>
      </c>
      <c r="M19" s="8">
        <f>IF(ISERROR(VLOOKUP($B19,'Race 9'!$G$3:$I$61,3,FALSE)),0,VLOOKUP($B19,'Race 9'!$G$3:$I$61,3,FALSE))</f>
        <v>0</v>
      </c>
      <c r="N19" s="8">
        <f>IF(ISERROR(VLOOKUP($B19,'Race 10'!$G$3:$I$46,3,FALSE)),0,VLOOKUP($B19,'Race 10'!$G$3:$I$46,3,FALSE))</f>
        <v>0</v>
      </c>
      <c r="O19" s="234"/>
      <c r="P19" s="102">
        <v>2</v>
      </c>
    </row>
    <row r="20" spans="1:16" ht="12.75">
      <c r="A20" s="103">
        <v>9</v>
      </c>
      <c r="B20" s="68" t="s">
        <v>195</v>
      </c>
      <c r="C20" s="8">
        <f t="shared" si="0"/>
        <v>3</v>
      </c>
      <c r="D20" s="8">
        <f>SUM(LARGE(E20:N20,{1,2,3,4,5,6,7}))</f>
        <v>277</v>
      </c>
      <c r="E20" s="9">
        <f>IF(ISERROR(VLOOKUP(B20,'Race 1'!$H$3:$J$54,3,FALSE)),0,VLOOKUP(B20,'Race 1'!$H$3:$J$54,3,FALSE))</f>
        <v>0</v>
      </c>
      <c r="F20" s="9">
        <f>IF(ISERROR(VLOOKUP(B20,'Race 2'!$H$3:$J$64,3,FALSE)),0,VLOOKUP(B20,'Race 2'!$H$3:$J$64,3,FALSE))</f>
        <v>0</v>
      </c>
      <c r="G20" s="9">
        <f>IF(ISERROR(VLOOKUP(B20,'Race 3'!$H$3:$J$62,3,FALSE)),0,VLOOKUP(B20,'Race 3'!$H$3:$J$62,3,FALSE))</f>
        <v>0</v>
      </c>
      <c r="H20" s="9">
        <f>IF(ISERROR(VLOOKUP(B20,'Race 4'!$H$3:$J$52,3,FALSE)),0,VLOOKUP(B20,'Race 4'!$H$3:$J$52,3,FALSE))</f>
        <v>0</v>
      </c>
      <c r="I20" s="8">
        <f>IF(ISERROR(VLOOKUP(B20,'Race 5'!$G$3:$I$59,3,FALSE)),0,VLOOKUP(B20,'Race 5'!$G$3:$I$59,3,FALSE))</f>
        <v>0</v>
      </c>
      <c r="J20" s="8">
        <f>IF(ISERROR(VLOOKUP(B20,'Race 6'!$G$3:$I$62,3,FALSE)),0,VLOOKUP(B20,'Race 6'!$G$3:$I$62,3,FALSE))</f>
        <v>0</v>
      </c>
      <c r="K20" s="8">
        <f>IF(ISERROR(VLOOKUP($B20,'Race 7'!$G$3:$I$56,3,FALSE)),0,VLOOKUP($B20,'Race 7'!$G$3:$I$56,3,FALSE))</f>
        <v>0</v>
      </c>
      <c r="L20" s="8">
        <f>IF(ISERROR(VLOOKUP($B20,'Race 8'!$G$3:$I$56,3,FALSE)),0,VLOOKUP($B20,'Race 8'!$G$3:$I$56,3,FALSE))</f>
        <v>93</v>
      </c>
      <c r="M20" s="8">
        <f>IF(ISERROR(VLOOKUP($B20,'Race 9'!$G$3:$I$61,3,FALSE)),0,VLOOKUP($B20,'Race 9'!$G$3:$I$61,3,FALSE))</f>
        <v>91</v>
      </c>
      <c r="N20" s="8">
        <f>IF(ISERROR(VLOOKUP($B20,'Race 10'!$G$3:$I$46,3,FALSE)),0,VLOOKUP($B20,'Race 10'!$G$3:$I$46,3,FALSE))</f>
        <v>93</v>
      </c>
      <c r="O20" s="234"/>
      <c r="P20" s="102">
        <v>2</v>
      </c>
    </row>
    <row r="21" spans="1:16" ht="12.75">
      <c r="A21" s="103">
        <v>10</v>
      </c>
      <c r="B21" s="68" t="s">
        <v>104</v>
      </c>
      <c r="C21" s="8">
        <f t="shared" si="0"/>
        <v>3</v>
      </c>
      <c r="D21" s="8">
        <f>SUM(LARGE(E21:N21,{1,2,3,4,5,6,7}))</f>
        <v>267</v>
      </c>
      <c r="E21" s="9">
        <f>IF(ISERROR(VLOOKUP(B21,'Race 1'!$H$3:$J$54,3,FALSE)),0,VLOOKUP(B21,'Race 1'!$H$3:$J$54,3,FALSE))</f>
        <v>86</v>
      </c>
      <c r="F21" s="9">
        <f>IF(ISERROR(VLOOKUP(B21,'Race 2'!$H$3:$J$64,3,FALSE)),0,VLOOKUP(B21,'Race 2'!$H$3:$J$64,3,FALSE))</f>
        <v>0</v>
      </c>
      <c r="G21" s="9">
        <f>IF(ISERROR(VLOOKUP(B21,'Race 3'!$H$3:$J$62,3,FALSE)),0,VLOOKUP(B21,'Race 3'!$H$3:$J$62,3,FALSE))</f>
        <v>0</v>
      </c>
      <c r="H21" s="9">
        <f>IF(ISERROR(VLOOKUP(B21,'Race 4'!$H$3:$J$52,3,FALSE)),0,VLOOKUP(B21,'Race 4'!$H$3:$J$52,3,FALSE))</f>
        <v>90</v>
      </c>
      <c r="I21" s="8">
        <f>IF(ISERROR(VLOOKUP(B21,'Race 5'!$G$3:$I$59,3,FALSE)),0,VLOOKUP(B21,'Race 5'!$G$3:$I$59,3,FALSE))</f>
        <v>91</v>
      </c>
      <c r="J21" s="8">
        <f>IF(ISERROR(VLOOKUP(B21,'Race 6'!$G$3:$I$62,3,FALSE)),0,VLOOKUP(B21,'Race 6'!$G$3:$I$62,3,FALSE))</f>
        <v>0</v>
      </c>
      <c r="K21" s="8">
        <f>IF(ISERROR(VLOOKUP($B21,'Race 7'!$G$3:$I$56,3,FALSE)),0,VLOOKUP($B21,'Race 7'!$G$3:$I$56,3,FALSE))</f>
        <v>0</v>
      </c>
      <c r="L21" s="8">
        <f>IF(ISERROR(VLOOKUP($B21,'Race 8'!$G$3:$I$56,3,FALSE)),0,VLOOKUP($B21,'Race 8'!$G$3:$I$56,3,FALSE))</f>
        <v>0</v>
      </c>
      <c r="M21" s="8">
        <f>IF(ISERROR(VLOOKUP($B21,'Race 9'!$G$3:$I$61,3,FALSE)),0,VLOOKUP($B21,'Race 9'!$G$3:$I$61,3,FALSE))</f>
        <v>0</v>
      </c>
      <c r="N21" s="8">
        <f>IF(ISERROR(VLOOKUP($B21,'Race 10'!$G$3:$I$46,3,FALSE)),0,VLOOKUP($B21,'Race 10'!$G$3:$I$46,3,FALSE))</f>
        <v>0</v>
      </c>
      <c r="O21" s="234"/>
      <c r="P21" s="102">
        <v>2</v>
      </c>
    </row>
    <row r="22" spans="1:16" ht="13.5" thickBot="1">
      <c r="A22" s="103">
        <v>11</v>
      </c>
      <c r="B22" s="68" t="s">
        <v>34</v>
      </c>
      <c r="C22" s="8">
        <f t="shared" si="0"/>
        <v>2</v>
      </c>
      <c r="D22" s="8">
        <f>SUM(LARGE(E22:N22,{1,2,3,4,5,6,7}))</f>
        <v>185</v>
      </c>
      <c r="E22" s="9">
        <f>IF(ISERROR(VLOOKUP(B22,'Race 1'!$H$3:$J$54,3,FALSE)),0,VLOOKUP(B22,'Race 1'!$H$3:$J$54,3,FALSE))</f>
        <v>92</v>
      </c>
      <c r="F22" s="9">
        <f>IF(ISERROR(VLOOKUP(B22,'Race 2'!$H$3:$J$64,3,FALSE)),0,VLOOKUP(B22,'Race 2'!$H$3:$J$64,3,FALSE))</f>
        <v>93</v>
      </c>
      <c r="G22" s="9">
        <f>IF(ISERROR(VLOOKUP(B22,'Race 3'!$H$3:$J$62,3,FALSE)),0,VLOOKUP(B22,'Race 3'!$H$3:$J$62,3,FALSE))</f>
        <v>0</v>
      </c>
      <c r="H22" s="9">
        <f>IF(ISERROR(VLOOKUP(B22,'Race 4'!$H$3:$J$52,3,FALSE)),0,VLOOKUP(B22,'Race 4'!$H$3:$J$52,3,FALSE))</f>
        <v>0</v>
      </c>
      <c r="I22" s="8">
        <f>IF(ISERROR(VLOOKUP(B22,'Race 5'!$G$3:$I$59,3,FALSE)),0,VLOOKUP(B22,'Race 5'!$G$3:$I$59,3,FALSE))</f>
        <v>0</v>
      </c>
      <c r="J22" s="8">
        <f>IF(ISERROR(VLOOKUP(B22,'Race 6'!$G$3:$I$62,3,FALSE)),0,VLOOKUP(B22,'Race 6'!$G$3:$I$62,3,FALSE))</f>
        <v>0</v>
      </c>
      <c r="K22" s="8">
        <f>IF(ISERROR(VLOOKUP($B22,'Race 7'!$G$3:$I$56,3,FALSE)),0,VLOOKUP($B22,'Race 7'!$G$3:$I$56,3,FALSE))</f>
        <v>0</v>
      </c>
      <c r="L22" s="8">
        <f>IF(ISERROR(VLOOKUP($B22,'Race 8'!$G$3:$I$56,3,FALSE)),0,VLOOKUP($B22,'Race 8'!$G$3:$I$56,3,FALSE))</f>
        <v>0</v>
      </c>
      <c r="M22" s="8">
        <f>IF(ISERROR(VLOOKUP($B22,'Race 9'!$G$3:$I$61,3,FALSE)),0,VLOOKUP($B22,'Race 9'!$G$3:$I$61,3,FALSE))</f>
        <v>0</v>
      </c>
      <c r="N22" s="8">
        <f>IF(ISERROR(VLOOKUP($B22,'Race 10'!$G$3:$I$46,3,FALSE)),0,VLOOKUP($B22,'Race 10'!$G$3:$I$46,3,FALSE))</f>
        <v>0</v>
      </c>
      <c r="O22" s="234"/>
      <c r="P22" s="102">
        <v>2</v>
      </c>
    </row>
    <row r="23" spans="1:19" ht="12.75" customHeight="1">
      <c r="A23" s="105">
        <v>1</v>
      </c>
      <c r="B23" s="106" t="s">
        <v>110</v>
      </c>
      <c r="C23" s="98">
        <f t="shared" si="0"/>
        <v>8</v>
      </c>
      <c r="D23" s="98">
        <f>SUM(LARGE(E23:N23,{1,2,3,4,5,6,7}))</f>
        <v>661</v>
      </c>
      <c r="E23" s="99">
        <f>IF(ISERROR(VLOOKUP(B23,'Race 1'!$H$3:$J$54,3,FALSE)),0,VLOOKUP(B23,'Race 1'!$H$3:$J$54,3,FALSE))</f>
        <v>94</v>
      </c>
      <c r="F23" s="99">
        <f>IF(ISERROR(VLOOKUP(B23,'Race 2'!$H$3:$J$64,3,FALSE)),0,VLOOKUP(B23,'Race 2'!$H$3:$J$64,3,FALSE))</f>
        <v>0</v>
      </c>
      <c r="G23" s="99">
        <f>IF(ISERROR(VLOOKUP(B23,'Race 3'!$H$3:$J$62,3,FALSE)),0,VLOOKUP(B23,'Race 3'!$H$3:$J$62,3,FALSE))</f>
        <v>94</v>
      </c>
      <c r="H23" s="99">
        <f>IF(ISERROR(VLOOKUP(B23,'Race 4'!$H$3:$J$52,3,FALSE)),0,VLOOKUP(B23,'Race 4'!$H$3:$J$52,3,FALSE))</f>
        <v>94</v>
      </c>
      <c r="I23" s="98">
        <f>IF(ISERROR(VLOOKUP(B23,'Race 5'!$G$3:$I$59,3,FALSE)),0,VLOOKUP(B23,'Race 5'!$G$3:$I$59,3,FALSE))</f>
        <v>92</v>
      </c>
      <c r="J23" s="98">
        <f>IF(ISERROR(VLOOKUP(B23,'Race 6'!$G$3:$I$62,3,FALSE)),0,VLOOKUP(B23,'Race 6'!$G$3:$I$62,3,FALSE))</f>
        <v>0</v>
      </c>
      <c r="K23" s="98">
        <f>IF(ISERROR(VLOOKUP($B23,'Race 7'!$G$3:$I$56,3,FALSE)),0,VLOOKUP($B23,'Race 7'!$G$3:$I$56,3,FALSE))</f>
        <v>98</v>
      </c>
      <c r="L23" s="98">
        <f>IF(ISERROR(VLOOKUP($B23,'Race 8'!$G$3:$I$56,3,FALSE)),0,VLOOKUP($B23,'Race 8'!$G$3:$I$56,3,FALSE))</f>
        <v>94</v>
      </c>
      <c r="M23" s="98">
        <f>IF(ISERROR(VLOOKUP($B23,'Race 9'!$G$3:$I$61,3,FALSE)),0,VLOOKUP($B23,'Race 9'!$G$3:$I$61,3,FALSE))</f>
        <v>93</v>
      </c>
      <c r="N23" s="98">
        <f>IF(ISERROR(VLOOKUP($B23,'Race 10'!$G$3:$I$46,3,FALSE)),0,VLOOKUP($B23,'Race 10'!$G$3:$I$46,3,FALSE))</f>
        <v>94</v>
      </c>
      <c r="O23" s="233">
        <v>3</v>
      </c>
      <c r="P23" s="100">
        <v>3</v>
      </c>
      <c r="S23" s="1"/>
    </row>
    <row r="24" spans="1:19" ht="12.75" customHeight="1">
      <c r="A24" s="103">
        <v>2</v>
      </c>
      <c r="B24" s="63" t="s">
        <v>73</v>
      </c>
      <c r="C24" s="8">
        <f t="shared" si="0"/>
        <v>7</v>
      </c>
      <c r="D24" s="8">
        <f>SUM(LARGE(E24:N24,{1,2,3,4,5,6,7}))</f>
        <v>646</v>
      </c>
      <c r="E24" s="9">
        <f>IF(ISERROR(VLOOKUP(B24,'Race 1'!$H$3:$J$54,3,FALSE)),0,VLOOKUP(B24,'Race 1'!$H$3:$J$54,3,FALSE))</f>
        <v>84</v>
      </c>
      <c r="F24" s="9">
        <f>IF(ISERROR(VLOOKUP(B24,'Race 2'!$H$3:$J$64,3,FALSE)),0,VLOOKUP(B24,'Race 2'!$H$3:$J$64,3,FALSE))</f>
        <v>0</v>
      </c>
      <c r="G24" s="9">
        <f>IF(ISERROR(VLOOKUP(B24,'Race 3'!$H$3:$J$62,3,FALSE)),0,VLOOKUP(B24,'Race 3'!$H$3:$J$62,3,FALSE))</f>
        <v>90</v>
      </c>
      <c r="H24" s="9">
        <f>IF(ISERROR(VLOOKUP(B24,'Race 4'!$H$3:$J$52,3,FALSE)),0,VLOOKUP(B24,'Race 4'!$H$3:$J$52,3,FALSE))</f>
        <v>93</v>
      </c>
      <c r="I24" s="8">
        <f>IF(ISERROR(VLOOKUP(B24,'Race 5'!$G$3:$I$59,3,FALSE)),0,VLOOKUP(B24,'Race 5'!$G$3:$I$59,3,FALSE))</f>
        <v>0</v>
      </c>
      <c r="J24" s="8">
        <f>IF(ISERROR(VLOOKUP(B24,'Race 6'!$G$3:$I$62,3,FALSE)),0,VLOOKUP(B24,'Race 6'!$G$3:$I$62,3,FALSE))</f>
        <v>0</v>
      </c>
      <c r="K24" s="8">
        <f>IF(ISERROR(VLOOKUP($B24,'Race 7'!$G$3:$I$56,3,FALSE)),0,VLOOKUP($B24,'Race 7'!$G$3:$I$56,3,FALSE))</f>
        <v>96</v>
      </c>
      <c r="L24" s="8">
        <f>IF(ISERROR(VLOOKUP($B24,'Race 8'!$G$3:$I$56,3,FALSE)),0,VLOOKUP($B24,'Race 8'!$G$3:$I$56,3,FALSE))</f>
        <v>92</v>
      </c>
      <c r="M24" s="8">
        <f>IF(ISERROR(VLOOKUP($B24,'Race 9'!$G$3:$I$61,3,FALSE)),0,VLOOKUP($B24,'Race 9'!$G$3:$I$61,3,FALSE))</f>
        <v>94</v>
      </c>
      <c r="N24" s="8">
        <f>IF(ISERROR(VLOOKUP($B24,'Race 10'!$G$3:$I$46,3,FALSE)),0,VLOOKUP($B24,'Race 10'!$G$3:$I$46,3,FALSE))</f>
        <v>97</v>
      </c>
      <c r="O24" s="234"/>
      <c r="P24" s="102">
        <v>3</v>
      </c>
      <c r="S24" s="1"/>
    </row>
    <row r="25" spans="1:19" ht="12.75" customHeight="1">
      <c r="A25" s="103">
        <v>3</v>
      </c>
      <c r="B25" s="68" t="s">
        <v>115</v>
      </c>
      <c r="C25" s="8">
        <f t="shared" si="0"/>
        <v>8</v>
      </c>
      <c r="D25" s="8">
        <f>SUM(LARGE(E25:N25,{1,2,3,4,5,6,7}))</f>
        <v>641</v>
      </c>
      <c r="E25" s="9">
        <f>IF(ISERROR(VLOOKUP(B25,'Race 1'!$H$3:$J$54,3,FALSE)),0,VLOOKUP(B25,'Race 1'!$H$3:$J$54,3,FALSE))</f>
        <v>90</v>
      </c>
      <c r="F25" s="9">
        <f>IF(ISERROR(VLOOKUP(B25,'Race 2'!$H$3:$J$64,3,FALSE)),0,VLOOKUP(B25,'Race 2'!$H$3:$J$64,3,FALSE))</f>
        <v>0</v>
      </c>
      <c r="G25" s="9">
        <f>IF(ISERROR(VLOOKUP(B25,'Race 3'!$H$3:$J$62,3,FALSE)),0,VLOOKUP(B25,'Race 3'!$H$3:$J$62,3,FALSE))</f>
        <v>81</v>
      </c>
      <c r="H25" s="9">
        <f>IF(ISERROR(VLOOKUP(B25,'Race 4'!$H$3:$J$52,3,FALSE)),0,VLOOKUP(B25,'Race 4'!$H$3:$J$52,3,FALSE))</f>
        <v>88</v>
      </c>
      <c r="I25" s="8">
        <f>IF(ISERROR(VLOOKUP(B25,'Race 5'!$G$3:$I$59,3,FALSE)),0,VLOOKUP(B25,'Race 5'!$G$3:$I$59,3,FALSE))</f>
        <v>0</v>
      </c>
      <c r="J25" s="8">
        <f>IF(ISERROR(VLOOKUP(B25,'Race 6'!$G$3:$I$62,3,FALSE)),0,VLOOKUP(B25,'Race 6'!$G$3:$I$62,3,FALSE))</f>
        <v>90</v>
      </c>
      <c r="K25" s="8">
        <f>IF(ISERROR(VLOOKUP($B25,'Race 7'!$G$3:$I$56,3,FALSE)),0,VLOOKUP($B25,'Race 7'!$G$3:$I$56,3,FALSE))</f>
        <v>95</v>
      </c>
      <c r="L25" s="8">
        <f>IF(ISERROR(VLOOKUP($B25,'Race 8'!$G$3:$I$56,3,FALSE)),0,VLOOKUP($B25,'Race 8'!$G$3:$I$56,3,FALSE))</f>
        <v>91</v>
      </c>
      <c r="M25" s="8">
        <f>IF(ISERROR(VLOOKUP($B25,'Race 9'!$G$3:$I$61,3,FALSE)),0,VLOOKUP($B25,'Race 9'!$G$3:$I$61,3,FALSE))</f>
        <v>92</v>
      </c>
      <c r="N25" s="8">
        <f>IF(ISERROR(VLOOKUP($B25,'Race 10'!$G$3:$I$46,3,FALSE)),0,VLOOKUP($B25,'Race 10'!$G$3:$I$46,3,FALSE))</f>
        <v>95</v>
      </c>
      <c r="O25" s="234"/>
      <c r="P25" s="102">
        <v>3</v>
      </c>
      <c r="S25" s="1"/>
    </row>
    <row r="26" spans="1:19" ht="12.75" customHeight="1">
      <c r="A26" s="103">
        <v>4</v>
      </c>
      <c r="B26" s="68" t="s">
        <v>116</v>
      </c>
      <c r="C26" s="8">
        <f t="shared" si="0"/>
        <v>7</v>
      </c>
      <c r="D26" s="8">
        <f>SUM(LARGE(E26:N26,{1,2,3,4,5,6,7}))</f>
        <v>621</v>
      </c>
      <c r="E26" s="9">
        <f>IF(ISERROR(VLOOKUP(B26,'Race 1'!$H$3:$J$54,3,FALSE)),0,VLOOKUP(B26,'Race 1'!$H$3:$J$54,3,FALSE))</f>
        <v>93</v>
      </c>
      <c r="F26" s="9">
        <f>IF(ISERROR(VLOOKUP(B26,'Race 2'!$H$3:$J$64,3,FALSE)),0,VLOOKUP(B26,'Race 2'!$H$3:$J$64,3,FALSE))</f>
        <v>91</v>
      </c>
      <c r="G26" s="9">
        <f>IF(ISERROR(VLOOKUP(B26,'Race 3'!$H$3:$J$62,3,FALSE)),0,VLOOKUP(B26,'Race 3'!$H$3:$J$62,3,FALSE))</f>
        <v>0</v>
      </c>
      <c r="H26" s="9">
        <f>IF(ISERROR(VLOOKUP(B26,'Race 4'!$H$3:$J$52,3,FALSE)),0,VLOOKUP(B26,'Race 4'!$H$3:$J$52,3,FALSE))</f>
        <v>0</v>
      </c>
      <c r="I26" s="8">
        <f>IF(ISERROR(VLOOKUP(B26,'Race 5'!$G$3:$I$59,3,FALSE)),0,VLOOKUP(B26,'Race 5'!$G$3:$I$59,3,FALSE))</f>
        <v>82</v>
      </c>
      <c r="J26" s="8">
        <f>IF(ISERROR(VLOOKUP(B26,'Race 6'!$G$3:$I$62,3,FALSE)),0,VLOOKUP(B26,'Race 6'!$G$3:$I$62,3,FALSE))</f>
        <v>88</v>
      </c>
      <c r="K26" s="8">
        <f>IF(ISERROR(VLOOKUP($B26,'Race 7'!$G$3:$I$56,3,FALSE)),0,VLOOKUP($B26,'Race 7'!$G$3:$I$56,3,FALSE))</f>
        <v>90</v>
      </c>
      <c r="L26" s="8">
        <f>IF(ISERROR(VLOOKUP($B26,'Race 8'!$G$3:$I$56,3,FALSE)),0,VLOOKUP($B26,'Race 8'!$G$3:$I$56,3,FALSE))</f>
        <v>88</v>
      </c>
      <c r="M26" s="8">
        <f>IF(ISERROR(VLOOKUP($B26,'Race 9'!$G$3:$I$61,3,FALSE)),0,VLOOKUP($B26,'Race 9'!$G$3:$I$61,3,FALSE))</f>
        <v>89</v>
      </c>
      <c r="N26" s="8">
        <f>IF(ISERROR(VLOOKUP($B26,'Race 10'!$G$3:$I$46,3,FALSE)),0,VLOOKUP($B26,'Race 10'!$G$3:$I$46,3,FALSE))</f>
        <v>0</v>
      </c>
      <c r="O26" s="234"/>
      <c r="P26" s="102">
        <v>3</v>
      </c>
      <c r="S26" s="1"/>
    </row>
    <row r="27" spans="1:19" ht="12.75" customHeight="1">
      <c r="A27" s="103">
        <v>5</v>
      </c>
      <c r="B27" s="63" t="s">
        <v>33</v>
      </c>
      <c r="C27" s="8">
        <f t="shared" si="0"/>
        <v>7</v>
      </c>
      <c r="D27" s="8">
        <f>SUM(LARGE(E27:N27,{1,2,3,4,5,6,7}))</f>
        <v>610</v>
      </c>
      <c r="E27" s="9">
        <f>IF(ISERROR(VLOOKUP(B27,'Race 1'!$H$3:$J$54,3,FALSE)),0,VLOOKUP(B27,'Race 1'!$H$3:$J$54,3,FALSE))</f>
        <v>82</v>
      </c>
      <c r="F27" s="9">
        <f>IF(ISERROR(VLOOKUP(B27,'Race 2'!$H$3:$J$64,3,FALSE)),0,VLOOKUP(B27,'Race 2'!$H$3:$J$64,3,FALSE))</f>
        <v>88</v>
      </c>
      <c r="G27" s="9">
        <f>IF(ISERROR(VLOOKUP(B27,'Race 3'!$H$3:$J$62,3,FALSE)),0,VLOOKUP(B27,'Race 3'!$H$3:$J$62,3,FALSE))</f>
        <v>86</v>
      </c>
      <c r="H27" s="9">
        <f>IF(ISERROR(VLOOKUP(B27,'Race 4'!$H$3:$J$52,3,FALSE)),0,VLOOKUP(B27,'Race 4'!$H$3:$J$52,3,FALSE))</f>
        <v>91</v>
      </c>
      <c r="I27" s="8">
        <f>IF(ISERROR(VLOOKUP(B27,'Race 5'!$G$3:$I$59,3,FALSE)),0,VLOOKUP(B27,'Race 5'!$G$3:$I$59,3,FALSE))</f>
        <v>90</v>
      </c>
      <c r="J27" s="8">
        <f>IF(ISERROR(VLOOKUP(B27,'Race 6'!$G$3:$I$62,3,FALSE)),0,VLOOKUP(B27,'Race 6'!$G$3:$I$62,3,FALSE))</f>
        <v>0</v>
      </c>
      <c r="K27" s="8">
        <f>IF(ISERROR(VLOOKUP($B27,'Race 7'!$G$3:$I$56,3,FALSE)),0,VLOOKUP($B27,'Race 7'!$G$3:$I$56,3,FALSE))</f>
        <v>0</v>
      </c>
      <c r="L27" s="8">
        <f>IF(ISERROR(VLOOKUP($B27,'Race 8'!$G$3:$I$56,3,FALSE)),0,VLOOKUP($B27,'Race 8'!$G$3:$I$56,3,FALSE))</f>
        <v>0</v>
      </c>
      <c r="M27" s="8">
        <f>IF(ISERROR(VLOOKUP($B27,'Race 9'!$G$3:$I$61,3,FALSE)),0,VLOOKUP($B27,'Race 9'!$G$3:$I$61,3,FALSE))</f>
        <v>84</v>
      </c>
      <c r="N27" s="8">
        <f>IF(ISERROR(VLOOKUP($B27,'Race 10'!$G$3:$I$46,3,FALSE)),0,VLOOKUP($B27,'Race 10'!$G$3:$I$46,3,FALSE))</f>
        <v>89</v>
      </c>
      <c r="O27" s="234"/>
      <c r="P27" s="102">
        <v>3</v>
      </c>
      <c r="S27" s="1"/>
    </row>
    <row r="28" spans="1:19" ht="12.75" customHeight="1">
      <c r="A28" s="103">
        <v>6</v>
      </c>
      <c r="B28" s="63" t="s">
        <v>62</v>
      </c>
      <c r="C28" s="8">
        <f t="shared" si="0"/>
        <v>8</v>
      </c>
      <c r="D28" s="8">
        <f>SUM(LARGE(E28:N28,{1,2,3,4,5,6,7}))</f>
        <v>604</v>
      </c>
      <c r="E28" s="9">
        <f>IF(ISERROR(VLOOKUP(B28,'Race 1'!$H$3:$J$54,3,FALSE)),0,VLOOKUP(B28,'Race 1'!$H$3:$J$54,3,FALSE))</f>
        <v>83</v>
      </c>
      <c r="F28" s="9">
        <f>IF(ISERROR(VLOOKUP(B28,'Race 2'!$H$3:$J$64,3,FALSE)),0,VLOOKUP(B28,'Race 2'!$H$3:$J$64,3,FALSE))</f>
        <v>82</v>
      </c>
      <c r="G28" s="9">
        <f>IF(ISERROR(VLOOKUP(B28,'Race 3'!$H$3:$J$62,3,FALSE)),0,VLOOKUP(B28,'Race 3'!$H$3:$J$62,3,FALSE))</f>
        <v>0</v>
      </c>
      <c r="H28" s="9">
        <f>IF(ISERROR(VLOOKUP(B28,'Race 4'!$H$3:$J$52,3,FALSE)),0,VLOOKUP(B28,'Race 4'!$H$3:$J$52,3,FALSE))</f>
        <v>87</v>
      </c>
      <c r="I28" s="8">
        <f>IF(ISERROR(VLOOKUP(B28,'Race 5'!$G$3:$I$59,3,FALSE)),0,VLOOKUP(B28,'Race 5'!$G$3:$I$59,3,FALSE))</f>
        <v>86</v>
      </c>
      <c r="J28" s="8">
        <f>IF(ISERROR(VLOOKUP(B28,'Race 6'!$G$3:$I$62,3,FALSE)),0,VLOOKUP(B28,'Race 6'!$G$3:$I$62,3,FALSE))</f>
        <v>89</v>
      </c>
      <c r="K28" s="8">
        <f>IF(ISERROR(VLOOKUP($B28,'Race 7'!$G$3:$I$56,3,FALSE)),0,VLOOKUP($B28,'Race 7'!$G$3:$I$56,3,FALSE))</f>
        <v>85</v>
      </c>
      <c r="L28" s="8">
        <f>IF(ISERROR(VLOOKUP($B28,'Race 8'!$G$3:$I$56,3,FALSE)),0,VLOOKUP($B28,'Race 8'!$G$3:$I$56,3,FALSE))</f>
        <v>0</v>
      </c>
      <c r="M28" s="8">
        <f>IF(ISERROR(VLOOKUP($B28,'Race 9'!$G$3:$I$61,3,FALSE)),0,VLOOKUP($B28,'Race 9'!$G$3:$I$61,3,FALSE))</f>
        <v>86</v>
      </c>
      <c r="N28" s="8">
        <f>IF(ISERROR(VLOOKUP($B28,'Race 10'!$G$3:$I$46,3,FALSE)),0,VLOOKUP($B28,'Race 10'!$G$3:$I$46,3,FALSE))</f>
        <v>88</v>
      </c>
      <c r="O28" s="234"/>
      <c r="P28" s="102">
        <v>3</v>
      </c>
      <c r="S28" s="1"/>
    </row>
    <row r="29" spans="1:19" ht="12.75" customHeight="1">
      <c r="A29" s="103">
        <v>7</v>
      </c>
      <c r="B29" s="68" t="s">
        <v>89</v>
      </c>
      <c r="C29" s="8">
        <f t="shared" si="0"/>
        <v>8</v>
      </c>
      <c r="D29" s="8">
        <f>SUM(LARGE(E29:N29,{1,2,3,4,5,6,7}))</f>
        <v>571</v>
      </c>
      <c r="E29" s="9">
        <f>IF(ISERROR(VLOOKUP(B29,'Race 1'!$H$3:$J$54,3,FALSE)),0,VLOOKUP(B29,'Race 1'!$H$3:$J$54,3,FALSE))</f>
        <v>79</v>
      </c>
      <c r="F29" s="9">
        <f>IF(ISERROR(VLOOKUP(B29,'Race 2'!$H$3:$J$64,3,FALSE)),0,VLOOKUP(B29,'Race 2'!$H$3:$J$64,3,FALSE))</f>
        <v>0</v>
      </c>
      <c r="G29" s="9">
        <f>IF(ISERROR(VLOOKUP(B29,'Race 3'!$H$3:$J$62,3,FALSE)),0,VLOOKUP(B29,'Race 3'!$H$3:$J$62,3,FALSE))</f>
        <v>78</v>
      </c>
      <c r="H29" s="9">
        <f>IF(ISERROR(VLOOKUP(B29,'Race 4'!$H$3:$J$52,3,FALSE)),0,VLOOKUP(B29,'Race 4'!$H$3:$J$52,3,FALSE))</f>
        <v>82</v>
      </c>
      <c r="I29" s="8">
        <f>IF(ISERROR(VLOOKUP(B29,'Race 5'!$G$3:$I$59,3,FALSE)),0,VLOOKUP(B29,'Race 5'!$G$3:$I$59,3,FALSE))</f>
        <v>80</v>
      </c>
      <c r="J29" s="8">
        <f>IF(ISERROR(VLOOKUP(B29,'Race 6'!$G$3:$I$62,3,FALSE)),0,VLOOKUP(B29,'Race 6'!$G$3:$I$62,3,FALSE))</f>
        <v>83</v>
      </c>
      <c r="K29" s="8">
        <f>IF(ISERROR(VLOOKUP($B29,'Race 7'!$G$3:$I$56,3,FALSE)),0,VLOOKUP($B29,'Race 7'!$G$3:$I$56,3,FALSE))</f>
        <v>83</v>
      </c>
      <c r="L29" s="8">
        <f>IF(ISERROR(VLOOKUP($B29,'Race 8'!$G$3:$I$56,3,FALSE)),0,VLOOKUP($B29,'Race 8'!$G$3:$I$56,3,FALSE))</f>
        <v>79</v>
      </c>
      <c r="M29" s="8">
        <f>IF(ISERROR(VLOOKUP($B29,'Race 9'!$G$3:$I$61,3,FALSE)),0,VLOOKUP($B29,'Race 9'!$G$3:$I$61,3,FALSE))</f>
        <v>0</v>
      </c>
      <c r="N29" s="8">
        <f>IF(ISERROR(VLOOKUP($B29,'Race 10'!$G$3:$I$46,3,FALSE)),0,VLOOKUP($B29,'Race 10'!$G$3:$I$46,3,FALSE))</f>
        <v>85</v>
      </c>
      <c r="O29" s="234"/>
      <c r="P29" s="102">
        <v>3</v>
      </c>
      <c r="S29" s="1"/>
    </row>
    <row r="30" spans="1:19" ht="12.75" customHeight="1">
      <c r="A30" s="103">
        <v>8</v>
      </c>
      <c r="B30" s="68" t="s">
        <v>59</v>
      </c>
      <c r="C30" s="8">
        <f t="shared" si="0"/>
        <v>4</v>
      </c>
      <c r="D30" s="8">
        <f>SUM(LARGE(E30:N30,{1,2,3,4,5,6,7}))</f>
        <v>324</v>
      </c>
      <c r="E30" s="9">
        <f>IF(ISERROR(VLOOKUP(B30,'Race 1'!$H$3:$J$54,3,FALSE)),0,VLOOKUP(B30,'Race 1'!$H$3:$J$54,3,FALSE))</f>
        <v>85</v>
      </c>
      <c r="F30" s="9">
        <f>IF(ISERROR(VLOOKUP(B30,'Race 2'!$H$3:$J$64,3,FALSE)),0,VLOOKUP(B30,'Race 2'!$H$3:$J$64,3,FALSE))</f>
        <v>81</v>
      </c>
      <c r="G30" s="9">
        <f>IF(ISERROR(VLOOKUP(B30,'Race 3'!$H$3:$J$62,3,FALSE)),0,VLOOKUP(B30,'Race 3'!$H$3:$J$62,3,FALSE))</f>
        <v>85</v>
      </c>
      <c r="H30" s="9">
        <f>IF(ISERROR(VLOOKUP(B30,'Race 4'!$H$3:$J$52,3,FALSE)),0,VLOOKUP(B30,'Race 4'!$H$3:$J$52,3,FALSE))</f>
        <v>0</v>
      </c>
      <c r="I30" s="8">
        <f>IF(ISERROR(VLOOKUP(B30,'Race 5'!$G$3:$I$59,3,FALSE)),0,VLOOKUP(B30,'Race 5'!$G$3:$I$59,3,FALSE))</f>
        <v>73</v>
      </c>
      <c r="J30" s="8">
        <f>IF(ISERROR(VLOOKUP(B30,'Race 6'!$G$3:$I$62,3,FALSE)),0,VLOOKUP(B30,'Race 6'!$G$3:$I$62,3,FALSE))</f>
        <v>0</v>
      </c>
      <c r="K30" s="8">
        <f>IF(ISERROR(VLOOKUP($B30,'Race 7'!$G$3:$I$56,3,FALSE)),0,VLOOKUP($B30,'Race 7'!$G$3:$I$56,3,FALSE))</f>
        <v>0</v>
      </c>
      <c r="L30" s="8">
        <f>IF(ISERROR(VLOOKUP($B30,'Race 8'!$G$3:$I$56,3,FALSE)),0,VLOOKUP($B30,'Race 8'!$G$3:$I$56,3,FALSE))</f>
        <v>0</v>
      </c>
      <c r="M30" s="8">
        <f>IF(ISERROR(VLOOKUP($B30,'Race 9'!$G$3:$I$61,3,FALSE)),0,VLOOKUP($B30,'Race 9'!$G$3:$I$61,3,FALSE))</f>
        <v>0</v>
      </c>
      <c r="N30" s="8">
        <f>IF(ISERROR(VLOOKUP($B30,'Race 10'!$G$3:$I$46,3,FALSE)),0,VLOOKUP($B30,'Race 10'!$G$3:$I$46,3,FALSE))</f>
        <v>0</v>
      </c>
      <c r="O30" s="234"/>
      <c r="P30" s="102">
        <v>3</v>
      </c>
      <c r="S30" s="1"/>
    </row>
    <row r="31" spans="1:19" ht="12.75" customHeight="1">
      <c r="A31" s="103">
        <v>9</v>
      </c>
      <c r="B31" s="68" t="s">
        <v>105</v>
      </c>
      <c r="C31" s="8">
        <f t="shared" si="0"/>
        <v>2</v>
      </c>
      <c r="D31" s="8">
        <f>SUM(LARGE(E31:N31,{1,2,3,4,5,6,7}))</f>
        <v>181</v>
      </c>
      <c r="E31" s="9">
        <f>IF(ISERROR(VLOOKUP(B31,'Race 1'!$H$3:$J$54,3,FALSE)),0,VLOOKUP(B31,'Race 1'!$H$3:$J$54,3,FALSE))</f>
        <v>0</v>
      </c>
      <c r="F31" s="9">
        <f>IF(ISERROR(VLOOKUP(B31,'Race 2'!$H$3:$J$64,3,FALSE)),0,VLOOKUP(B31,'Race 2'!$H$3:$J$64,3,FALSE))</f>
        <v>92</v>
      </c>
      <c r="G31" s="9">
        <f>IF(ISERROR(VLOOKUP(B31,'Race 3'!$H$3:$J$62,3,FALSE)),0,VLOOKUP(B31,'Race 3'!$H$3:$J$62,3,FALSE))</f>
        <v>0</v>
      </c>
      <c r="H31" s="9">
        <f>IF(ISERROR(VLOOKUP(B31,'Race 4'!$H$3:$J$52,3,FALSE)),0,VLOOKUP(B31,'Race 4'!$H$3:$J$52,3,FALSE))</f>
        <v>0</v>
      </c>
      <c r="I31" s="8">
        <f>IF(ISERROR(VLOOKUP(B31,'Race 5'!$G$3:$I$59,3,FALSE)),0,VLOOKUP(B31,'Race 5'!$G$3:$I$59,3,FALSE))</f>
        <v>89</v>
      </c>
      <c r="J31" s="8">
        <f>IF(ISERROR(VLOOKUP(B31,'Race 6'!$G$3:$I$62,3,FALSE)),0,VLOOKUP(B31,'Race 6'!$G$3:$I$62,3,FALSE))</f>
        <v>0</v>
      </c>
      <c r="K31" s="8">
        <f>IF(ISERROR(VLOOKUP($B31,'Race 7'!$G$3:$I$56,3,FALSE)),0,VLOOKUP($B31,'Race 7'!$G$3:$I$56,3,FALSE))</f>
        <v>0</v>
      </c>
      <c r="L31" s="8">
        <f>IF(ISERROR(VLOOKUP($B31,'Race 8'!$G$3:$I$56,3,FALSE)),0,VLOOKUP($B31,'Race 8'!$G$3:$I$56,3,FALSE))</f>
        <v>0</v>
      </c>
      <c r="M31" s="8">
        <f>IF(ISERROR(VLOOKUP($B31,'Race 9'!$G$3:$I$61,3,FALSE)),0,VLOOKUP($B31,'Race 9'!$G$3:$I$61,3,FALSE))</f>
        <v>0</v>
      </c>
      <c r="N31" s="8">
        <f>IF(ISERROR(VLOOKUP($B31,'Race 10'!$G$3:$I$46,3,FALSE)),0,VLOOKUP($B31,'Race 10'!$G$3:$I$46,3,FALSE))</f>
        <v>0</v>
      </c>
      <c r="O31" s="234"/>
      <c r="P31" s="102">
        <v>3</v>
      </c>
      <c r="S31" s="1"/>
    </row>
    <row r="32" spans="1:19" ht="12.75" customHeight="1">
      <c r="A32" s="103">
        <v>10</v>
      </c>
      <c r="B32" s="68" t="s">
        <v>106</v>
      </c>
      <c r="C32" s="8">
        <f t="shared" si="0"/>
        <v>2</v>
      </c>
      <c r="D32" s="8">
        <f>SUM(LARGE(E32:N32,{1,2,3,4,5,6,7}))</f>
        <v>162</v>
      </c>
      <c r="E32" s="9">
        <f>IF(ISERROR(VLOOKUP(B32,'Race 1'!$H$3:$J$54,3,FALSE)),0,VLOOKUP(B32,'Race 1'!$H$3:$J$54,3,FALSE))</f>
        <v>0</v>
      </c>
      <c r="F32" s="9">
        <f>IF(ISERROR(VLOOKUP(B32,'Race 2'!$H$3:$J$64,3,FALSE)),0,VLOOKUP(B32,'Race 2'!$H$3:$J$64,3,FALSE))</f>
        <v>79</v>
      </c>
      <c r="G32" s="9">
        <f>IF(ISERROR(VLOOKUP(B32,'Race 3'!$H$3:$J$62,3,FALSE)),0,VLOOKUP(B32,'Race 3'!$H$3:$J$62,3,FALSE))</f>
        <v>0</v>
      </c>
      <c r="H32" s="9">
        <f>IF(ISERROR(VLOOKUP(B32,'Race 4'!$H$3:$J$52,3,FALSE)),0,VLOOKUP(B32,'Race 4'!$H$3:$J$52,3,FALSE))</f>
        <v>0</v>
      </c>
      <c r="I32" s="8">
        <f>IF(ISERROR(VLOOKUP(B32,'Race 5'!$G$3:$I$59,3,FALSE)),0,VLOOKUP(B32,'Race 5'!$G$3:$I$59,3,FALSE))</f>
        <v>83</v>
      </c>
      <c r="J32" s="8">
        <f>IF(ISERROR(VLOOKUP(B32,'Race 6'!$G$3:$I$62,3,FALSE)),0,VLOOKUP(B32,'Race 6'!$G$3:$I$62,3,FALSE))</f>
        <v>0</v>
      </c>
      <c r="K32" s="8">
        <f>IF(ISERROR(VLOOKUP($B32,'Race 7'!$G$3:$I$56,3,FALSE)),0,VLOOKUP($B32,'Race 7'!$G$3:$I$56,3,FALSE))</f>
        <v>0</v>
      </c>
      <c r="L32" s="8">
        <f>IF(ISERROR(VLOOKUP($B32,'Race 8'!$G$3:$I$56,3,FALSE)),0,VLOOKUP($B32,'Race 8'!$G$3:$I$56,3,FALSE))</f>
        <v>0</v>
      </c>
      <c r="M32" s="8">
        <f>IF(ISERROR(VLOOKUP($B32,'Race 9'!$G$3:$I$61,3,FALSE)),0,VLOOKUP($B32,'Race 9'!$G$3:$I$61,3,FALSE))</f>
        <v>0</v>
      </c>
      <c r="N32" s="8">
        <f>IF(ISERROR(VLOOKUP($B32,'Race 10'!$G$3:$I$46,3,FALSE)),0,VLOOKUP($B32,'Race 10'!$G$3:$I$46,3,FALSE))</f>
        <v>0</v>
      </c>
      <c r="O32" s="234"/>
      <c r="P32" s="102">
        <v>3</v>
      </c>
      <c r="S32" s="1"/>
    </row>
    <row r="33" spans="1:19" ht="12.75" customHeight="1" thickBot="1">
      <c r="A33" s="103">
        <v>11</v>
      </c>
      <c r="B33" s="68" t="s">
        <v>140</v>
      </c>
      <c r="C33" s="8">
        <f t="shared" si="0"/>
        <v>2</v>
      </c>
      <c r="D33" s="8">
        <f>SUM(LARGE(E33:N33,{1,2,3,4,5,6,7}))</f>
        <v>155</v>
      </c>
      <c r="E33" s="9">
        <f>IF(ISERROR(VLOOKUP(B33,'Race 1'!$H$3:$J$54,3,FALSE)),0,VLOOKUP(B33,'Race 1'!$H$3:$J$54,3,FALSE))</f>
        <v>0</v>
      </c>
      <c r="F33" s="9">
        <f>IF(ISERROR(VLOOKUP(B33,'Race 2'!$H$3:$J$64,3,FALSE)),0,VLOOKUP(B33,'Race 2'!$H$3:$J$64,3,FALSE))</f>
        <v>0</v>
      </c>
      <c r="G33" s="9">
        <f>IF(ISERROR(VLOOKUP(B33,'Race 3'!$H$3:$J$62,3,FALSE)),0,VLOOKUP(B33,'Race 3'!$H$3:$J$62,3,FALSE))</f>
        <v>0</v>
      </c>
      <c r="H33" s="9">
        <f>IF(ISERROR(VLOOKUP(B33,'Race 4'!$H$3:$J$52,3,FALSE)),0,VLOOKUP(B33,'Race 4'!$H$3:$J$52,3,FALSE))</f>
        <v>0</v>
      </c>
      <c r="I33" s="8" t="str">
        <f>IF(ISERROR(VLOOKUP(B33,'Race 5'!$G$3:$I$59,3,FALSE)),0,VLOOKUP(B33,'Race 5'!$G$3:$I$59,3,FALSE))</f>
        <v>guest</v>
      </c>
      <c r="J33" s="8">
        <f>IF(ISERROR(VLOOKUP(B33,'Race 6'!$G$3:$I$62,3,FALSE)),0,VLOOKUP(B33,'Race 6'!$G$3:$I$62,3,FALSE))</f>
        <v>80</v>
      </c>
      <c r="K33" s="8">
        <f>IF(ISERROR(VLOOKUP($B33,'Race 7'!$G$3:$I$56,3,FALSE)),0,VLOOKUP($B33,'Race 7'!$G$3:$I$56,3,FALSE))</f>
        <v>75</v>
      </c>
      <c r="L33" s="8">
        <f>IF(ISERROR(VLOOKUP($B33,'Race 8'!$G$3:$I$56,3,FALSE)),0,VLOOKUP($B33,'Race 8'!$G$3:$I$56,3,FALSE))</f>
        <v>0</v>
      </c>
      <c r="M33" s="8">
        <f>IF(ISERROR(VLOOKUP($B33,'Race 9'!$G$3:$I$61,3,FALSE)),0,VLOOKUP($B33,'Race 9'!$G$3:$I$61,3,FALSE))</f>
        <v>0</v>
      </c>
      <c r="N33" s="8">
        <f>IF(ISERROR(VLOOKUP($B33,'Race 10'!$G$3:$I$46,3,FALSE)),0,VLOOKUP($B33,'Race 10'!$G$3:$I$46,3,FALSE))</f>
        <v>0</v>
      </c>
      <c r="O33" s="234"/>
      <c r="P33" s="102">
        <v>3</v>
      </c>
      <c r="S33" s="1"/>
    </row>
    <row r="34" spans="1:19" ht="12.75" customHeight="1">
      <c r="A34" s="105">
        <v>1</v>
      </c>
      <c r="B34" s="97" t="s">
        <v>54</v>
      </c>
      <c r="C34" s="98">
        <f t="shared" si="0"/>
        <v>7</v>
      </c>
      <c r="D34" s="98">
        <f>SUM(LARGE(E34:N34,{1,2,3,4,5,6,7}))</f>
        <v>604</v>
      </c>
      <c r="E34" s="99">
        <f>IF(ISERROR(VLOOKUP(B34,'Race 1'!$H$3:$J$54,3,FALSE)),0,VLOOKUP(B34,'Race 1'!$H$3:$J$54,3,FALSE))</f>
        <v>0</v>
      </c>
      <c r="F34" s="99">
        <f>IF(ISERROR(VLOOKUP(B34,'Race 2'!$H$3:$J$64,3,FALSE)),0,VLOOKUP(B34,'Race 2'!$H$3:$J$64,3,FALSE))</f>
        <v>86</v>
      </c>
      <c r="G34" s="99">
        <f>IF(ISERROR(VLOOKUP(B34,'Race 3'!$H$3:$J$62,3,FALSE)),0,VLOOKUP(B34,'Race 3'!$H$3:$J$62,3,FALSE))</f>
        <v>84</v>
      </c>
      <c r="H34" s="99">
        <f>IF(ISERROR(VLOOKUP(B34,'Race 4'!$H$3:$J$52,3,FALSE)),0,VLOOKUP(B34,'Race 4'!$H$3:$J$52,3,FALSE))</f>
        <v>86</v>
      </c>
      <c r="I34" s="98">
        <f>IF(ISERROR(VLOOKUP(B34,'Race 5'!$G$3:$I$59,3,FALSE)),0,VLOOKUP(B34,'Race 5'!$G$3:$I$59,3,FALSE))</f>
        <v>88</v>
      </c>
      <c r="J34" s="98" t="str">
        <f>IF(ISERROR(VLOOKUP(B34,'Race 6'!$G$3:$I$62,3,FALSE)),0,VLOOKUP(B34,'Race 6'!$G$3:$I$62,3,FALSE))</f>
        <v>DNF after 4.2m</v>
      </c>
      <c r="K34" s="98">
        <f>IF(ISERROR(VLOOKUP($B34,'Race 7'!$G$3:$I$56,3,FALSE)),0,VLOOKUP($B34,'Race 7'!$G$3:$I$56,3,FALSE))</f>
        <v>89</v>
      </c>
      <c r="L34" s="98">
        <f>IF(ISERROR(VLOOKUP($B34,'Race 8'!$G$3:$I$56,3,FALSE)),0,VLOOKUP($B34,'Race 8'!$G$3:$I$56,3,FALSE))</f>
        <v>86</v>
      </c>
      <c r="M34" s="98">
        <f>IF(ISERROR(VLOOKUP($B34,'Race 9'!$G$3:$I$61,3,FALSE)),0,VLOOKUP($B34,'Race 9'!$G$3:$I$61,3,FALSE))</f>
        <v>85</v>
      </c>
      <c r="N34" s="98">
        <f>IF(ISERROR(VLOOKUP($B34,'Race 10'!$G$3:$I$46,3,FALSE)),0,VLOOKUP($B34,'Race 10'!$G$3:$I$46,3,FALSE))</f>
        <v>0</v>
      </c>
      <c r="O34" s="229">
        <v>4</v>
      </c>
      <c r="P34" s="100">
        <v>4</v>
      </c>
      <c r="S34" s="1"/>
    </row>
    <row r="35" spans="1:19" ht="12.75" customHeight="1">
      <c r="A35" s="103">
        <v>2</v>
      </c>
      <c r="B35" s="191" t="s">
        <v>24</v>
      </c>
      <c r="C35" s="8">
        <f t="shared" si="0"/>
        <v>9</v>
      </c>
      <c r="D35" s="8">
        <f>SUM(LARGE(E35:N35,{1,2,3,4,5,6,7}))</f>
        <v>595</v>
      </c>
      <c r="E35" s="9">
        <f>IF(ISERROR(VLOOKUP(B35,'Race 1'!$H$3:$J$54,3,FALSE)),0,VLOOKUP(B35,'Race 1'!$H$3:$J$54,3,FALSE))</f>
        <v>0</v>
      </c>
      <c r="F35" s="9">
        <f>IF(ISERROR(VLOOKUP(B35,'Race 2'!$H$3:$J$64,3,FALSE)),0,VLOOKUP(B35,'Race 2'!$H$3:$J$64,3,FALSE))</f>
        <v>75</v>
      </c>
      <c r="G35" s="9">
        <f>IF(ISERROR(VLOOKUP(B35,'Race 3'!$H$3:$J$62,3,FALSE)),0,VLOOKUP(B35,'Race 3'!$H$3:$J$62,3,FALSE))</f>
        <v>79</v>
      </c>
      <c r="H35" s="9">
        <f>IF(ISERROR(VLOOKUP(B35,'Race 4'!$H$3:$J$52,3,FALSE)),0,VLOOKUP(B35,'Race 4'!$H$3:$J$52,3,FALSE))</f>
        <v>81</v>
      </c>
      <c r="I35" s="8">
        <f>IF(ISERROR(VLOOKUP(B35,'Race 5'!$G$3:$I$59,3,FALSE)),0,VLOOKUP(B35,'Race 5'!$G$3:$I$59,3,FALSE))</f>
        <v>84</v>
      </c>
      <c r="J35" s="8">
        <f>IF(ISERROR(VLOOKUP(B35,'Race 6'!$G$3:$I$62,3,FALSE)),0,VLOOKUP(B35,'Race 6'!$G$3:$I$62,3,FALSE))</f>
        <v>87</v>
      </c>
      <c r="K35" s="8">
        <f>IF(ISERROR(VLOOKUP($B35,'Race 7'!$G$3:$I$56,3,FALSE)),0,VLOOKUP($B35,'Race 7'!$G$3:$I$56,3,FALSE))</f>
        <v>87</v>
      </c>
      <c r="L35" s="8">
        <f>IF(ISERROR(VLOOKUP($B35,'Race 8'!$G$3:$I$56,3,FALSE)),0,VLOOKUP($B35,'Race 8'!$G$3:$I$56,3,FALSE))</f>
        <v>85</v>
      </c>
      <c r="M35" s="8">
        <f>IF(ISERROR(VLOOKUP($B35,'Race 9'!$G$3:$I$61,3,FALSE)),0,VLOOKUP($B35,'Race 9'!$G$3:$I$61,3,FALSE))</f>
        <v>87</v>
      </c>
      <c r="N35" s="8">
        <f>IF(ISERROR(VLOOKUP($B35,'Race 10'!$G$3:$I$46,3,FALSE)),0,VLOOKUP($B35,'Race 10'!$G$3:$I$46,3,FALSE))</f>
        <v>84</v>
      </c>
      <c r="O35" s="231"/>
      <c r="P35" s="102">
        <v>4</v>
      </c>
      <c r="S35" s="1"/>
    </row>
    <row r="36" spans="1:16" ht="12.75" customHeight="1">
      <c r="A36" s="144">
        <v>3</v>
      </c>
      <c r="B36" s="63" t="s">
        <v>41</v>
      </c>
      <c r="C36" s="8">
        <f aca="true" t="shared" si="1" ref="C36:C67">COUNTIF(E36:N36,"&gt;0")</f>
        <v>8</v>
      </c>
      <c r="D36" s="8">
        <f>SUM(LARGE(E36:N36,{1,2,3,4,5,6,7}))</f>
        <v>575</v>
      </c>
      <c r="E36" s="9">
        <f>IF(ISERROR(VLOOKUP(B36,'Race 1'!$H$3:$J$54,3,FALSE)),0,VLOOKUP(B36,'Race 1'!$H$3:$J$54,3,FALSE))</f>
        <v>81</v>
      </c>
      <c r="F36" s="9">
        <f>IF(ISERROR(VLOOKUP(B36,'Race 2'!$H$3:$J$64,3,FALSE)),0,VLOOKUP(B36,'Race 2'!$H$3:$J$64,3,FALSE))</f>
        <v>77</v>
      </c>
      <c r="G36" s="9">
        <f>IF(ISERROR(VLOOKUP(B36,'Race 3'!$H$3:$J$62,3,FALSE)),0,VLOOKUP(B36,'Race 3'!$H$3:$J$62,3,FALSE))</f>
        <v>82</v>
      </c>
      <c r="H36" s="9">
        <f>IF(ISERROR(VLOOKUP(B36,'Race 4'!$H$3:$J$52,3,FALSE)),0,VLOOKUP(B36,'Race 4'!$H$3:$J$52,3,FALSE))</f>
        <v>80</v>
      </c>
      <c r="I36" s="8">
        <f>IF(ISERROR(VLOOKUP(B36,'Race 5'!$G$3:$I$59,3,FALSE)),0,VLOOKUP(B36,'Race 5'!$G$3:$I$59,3,FALSE))</f>
        <v>78</v>
      </c>
      <c r="J36" s="8">
        <f>IF(ISERROR(VLOOKUP(B36,'Race 6'!$G$3:$I$62,3,FALSE)),0,VLOOKUP(B36,'Race 6'!$G$3:$I$62,3,FALSE))</f>
        <v>86</v>
      </c>
      <c r="K36" s="8">
        <f>IF(ISERROR(VLOOKUP($B36,'Race 7'!$G$3:$I$56,3,FALSE)),0,VLOOKUP($B36,'Race 7'!$G$3:$I$56,3,FALSE))</f>
        <v>82</v>
      </c>
      <c r="L36" s="8">
        <f>IF(ISERROR(VLOOKUP($B36,'Race 8'!$G$3:$I$56,3,FALSE)),0,VLOOKUP($B36,'Race 8'!$G$3:$I$56,3,FALSE))</f>
        <v>0</v>
      </c>
      <c r="M36" s="8">
        <f>IF(ISERROR(VLOOKUP($B36,'Race 9'!$G$3:$I$61,3,FALSE)),0,VLOOKUP($B36,'Race 9'!$G$3:$I$61,3,FALSE))</f>
        <v>0</v>
      </c>
      <c r="N36" s="8">
        <f>IF(ISERROR(VLOOKUP($B36,'Race 10'!$G$3:$I$46,3,FALSE)),0,VLOOKUP($B36,'Race 10'!$G$3:$I$46,3,FALSE))</f>
        <v>86</v>
      </c>
      <c r="O36" s="231"/>
      <c r="P36" s="102">
        <v>4</v>
      </c>
    </row>
    <row r="37" spans="1:16" ht="12.75" customHeight="1">
      <c r="A37" s="103">
        <v>4</v>
      </c>
      <c r="B37" s="63" t="s">
        <v>40</v>
      </c>
      <c r="C37" s="8">
        <f t="shared" si="1"/>
        <v>8</v>
      </c>
      <c r="D37" s="8">
        <f>SUM(LARGE(E37:N37,{1,2,3,4,5,6,7}))</f>
        <v>566</v>
      </c>
      <c r="E37" s="9">
        <f>IF(ISERROR(VLOOKUP(B37,'Race 1'!$H$3:$J$54,3,FALSE)),0,VLOOKUP(B37,'Race 1'!$H$3:$J$54,3,FALSE))</f>
        <v>0</v>
      </c>
      <c r="F37" s="9">
        <f>IF(ISERROR(VLOOKUP(B37,'Race 2'!$H$3:$J$64,3,FALSE)),0,VLOOKUP(B37,'Race 2'!$H$3:$J$64,3,FALSE))</f>
        <v>80</v>
      </c>
      <c r="G37" s="9">
        <f>IF(ISERROR(VLOOKUP(B37,'Race 3'!$H$3:$J$62,3,FALSE)),0,VLOOKUP(B37,'Race 3'!$H$3:$J$62,3,FALSE))</f>
        <v>80</v>
      </c>
      <c r="H37" s="9">
        <f>IF(ISERROR(VLOOKUP(B37,'Race 4'!$H$3:$J$52,3,FALSE)),0,VLOOKUP(B37,'Race 4'!$H$3:$J$52,3,FALSE))</f>
        <v>83</v>
      </c>
      <c r="I37" s="8">
        <f>IF(ISERROR(VLOOKUP(B37,'Race 5'!$G$3:$I$59,3,FALSE)),0,VLOOKUP(B37,'Race 5'!$G$3:$I$59,3,FALSE))</f>
        <v>81</v>
      </c>
      <c r="J37" s="8">
        <f>IF(ISERROR(VLOOKUP(B37,'Race 6'!$G$3:$I$62,3,FALSE)),0,VLOOKUP(B37,'Race 6'!$G$3:$I$62,3,FALSE))</f>
        <v>0</v>
      </c>
      <c r="K37" s="8">
        <f>IF(ISERROR(VLOOKUP($B37,'Race 7'!$G$3:$I$56,3,FALSE)),0,VLOOKUP($B37,'Race 7'!$G$3:$I$56,3,FALSE))</f>
        <v>81</v>
      </c>
      <c r="L37" s="8">
        <f>IF(ISERROR(VLOOKUP($B37,'Race 8'!$G$3:$I$56,3,FALSE)),0,VLOOKUP($B37,'Race 8'!$G$3:$I$56,3,FALSE))</f>
        <v>77</v>
      </c>
      <c r="M37" s="8">
        <f>IF(ISERROR(VLOOKUP($B37,'Race 9'!$G$3:$I$61,3,FALSE)),0,VLOOKUP($B37,'Race 9'!$G$3:$I$61,3,FALSE))</f>
        <v>82</v>
      </c>
      <c r="N37" s="8">
        <f>IF(ISERROR(VLOOKUP($B37,'Race 10'!$G$3:$I$46,3,FALSE)),0,VLOOKUP($B37,'Race 10'!$G$3:$I$46,3,FALSE))</f>
        <v>79</v>
      </c>
      <c r="O37" s="231"/>
      <c r="P37" s="102">
        <v>4</v>
      </c>
    </row>
    <row r="38" spans="1:20" ht="12.75" customHeight="1">
      <c r="A38" s="103">
        <v>5</v>
      </c>
      <c r="B38" s="68" t="s">
        <v>35</v>
      </c>
      <c r="C38" s="8">
        <f t="shared" si="1"/>
        <v>7</v>
      </c>
      <c r="D38" s="8">
        <f>SUM(LARGE(E38:N38,{1,2,3,4,5,6,7}))</f>
        <v>556</v>
      </c>
      <c r="E38" s="9">
        <f>IF(ISERROR(VLOOKUP(B38,'Race 1'!$H$3:$J$54,3,FALSE)),0,VLOOKUP(B38,'Race 1'!$H$3:$J$54,3,FALSE))</f>
        <v>80</v>
      </c>
      <c r="F38" s="9">
        <f>IF(ISERROR(VLOOKUP(B38,'Race 2'!$H$3:$J$64,3,FALSE)),0,VLOOKUP(B38,'Race 2'!$H$3:$J$64,3,FALSE))</f>
        <v>0</v>
      </c>
      <c r="G38" s="9">
        <f>IF(ISERROR(VLOOKUP(B38,'Race 3'!$H$3:$J$62,3,FALSE)),0,VLOOKUP(B38,'Race 3'!$H$3:$J$62,3,FALSE))</f>
        <v>77</v>
      </c>
      <c r="H38" s="9">
        <f>IF(ISERROR(VLOOKUP(B38,'Race 4'!$H$3:$J$52,3,FALSE)),0,VLOOKUP(B38,'Race 4'!$H$3:$J$52,3,FALSE))</f>
        <v>77</v>
      </c>
      <c r="I38" s="8">
        <f>IF(ISERROR(VLOOKUP(B38,'Race 5'!$G$3:$I$59,3,FALSE)),0,VLOOKUP(B38,'Race 5'!$G$3:$I$59,3,FALSE))</f>
        <v>79</v>
      </c>
      <c r="J38" s="8">
        <f>IF(ISERROR(VLOOKUP(B38,'Race 6'!$G$3:$I$62,3,FALSE)),0,VLOOKUP(B38,'Race 6'!$G$3:$I$62,3,FALSE))</f>
        <v>85</v>
      </c>
      <c r="K38" s="8">
        <f>IF(ISERROR(VLOOKUP($B38,'Race 7'!$G$3:$I$56,3,FALSE)),0,VLOOKUP($B38,'Race 7'!$G$3:$I$56,3,FALSE))</f>
        <v>80</v>
      </c>
      <c r="L38" s="8">
        <f>IF(ISERROR(VLOOKUP($B38,'Race 8'!$G$3:$I$56,3,FALSE)),0,VLOOKUP($B38,'Race 8'!$G$3:$I$56,3,FALSE))</f>
        <v>78</v>
      </c>
      <c r="M38" s="8">
        <f>IF(ISERROR(VLOOKUP($B38,'Race 9'!$G$3:$I$61,3,FALSE)),0,VLOOKUP($B38,'Race 9'!$G$3:$I$61,3,FALSE))</f>
        <v>0</v>
      </c>
      <c r="N38" s="8">
        <f>IF(ISERROR(VLOOKUP($B38,'Race 10'!$G$3:$I$46,3,FALSE)),0,VLOOKUP($B38,'Race 10'!$G$3:$I$46,3,FALSE))</f>
        <v>0</v>
      </c>
      <c r="O38" s="231"/>
      <c r="P38" s="102">
        <v>4</v>
      </c>
      <c r="S38" s="32"/>
      <c r="T38" s="3"/>
    </row>
    <row r="39" spans="1:20" ht="12.75" customHeight="1">
      <c r="A39" s="103">
        <v>6</v>
      </c>
      <c r="B39" s="68" t="s">
        <v>61</v>
      </c>
      <c r="C39" s="8">
        <f t="shared" si="1"/>
        <v>7</v>
      </c>
      <c r="D39" s="8">
        <f>SUM(LARGE(E39:N39,{1,2,3,4,5,6,7}))</f>
        <v>547</v>
      </c>
      <c r="E39" s="9">
        <f>IF(ISERROR(VLOOKUP(B39,'Race 1'!$H$3:$J$54,3,FALSE)),0,VLOOKUP(B39,'Race 1'!$H$3:$J$54,3,FALSE))</f>
        <v>0</v>
      </c>
      <c r="F39" s="9">
        <f>IF(ISERROR(VLOOKUP(B39,'Race 2'!$H$3:$J$64,3,FALSE)),0,VLOOKUP(B39,'Race 2'!$H$3:$J$64,3,FALSE))</f>
        <v>78</v>
      </c>
      <c r="G39" s="9">
        <f>IF(ISERROR(VLOOKUP(B39,'Race 3'!$H$3:$J$62,3,FALSE)),0,VLOOKUP(B39,'Race 3'!$H$3:$J$62,3,FALSE))</f>
        <v>74</v>
      </c>
      <c r="H39" s="9">
        <f>IF(ISERROR(VLOOKUP(B39,'Race 4'!$H$3:$J$52,3,FALSE)),0,VLOOKUP(B39,'Race 4'!$H$3:$J$52,3,FALSE))</f>
        <v>79</v>
      </c>
      <c r="I39" s="8">
        <f>IF(ISERROR(VLOOKUP(B39,'Race 5'!$G$3:$I$59,3,FALSE)),0,VLOOKUP(B39,'Race 5'!$G$3:$I$59,3,FALSE))</f>
        <v>76</v>
      </c>
      <c r="J39" s="8">
        <f>IF(ISERROR(VLOOKUP(B39,'Race 6'!$G$3:$I$62,3,FALSE)),0,VLOOKUP(B39,'Race 6'!$G$3:$I$62,3,FALSE))</f>
        <v>81</v>
      </c>
      <c r="K39" s="8">
        <f>IF(ISERROR(VLOOKUP($B39,'Race 7'!$G$3:$I$56,3,FALSE)),0,VLOOKUP($B39,'Race 7'!$G$3:$I$56,3,FALSE))</f>
        <v>79</v>
      </c>
      <c r="L39" s="8">
        <f>IF(ISERROR(VLOOKUP($B39,'Race 8'!$G$3:$I$56,3,FALSE)),0,VLOOKUP($B39,'Race 8'!$G$3:$I$56,3,FALSE))</f>
        <v>80</v>
      </c>
      <c r="M39" s="8">
        <f>IF(ISERROR(VLOOKUP($B39,'Race 9'!$G$3:$I$61,3,FALSE)),0,VLOOKUP($B39,'Race 9'!$G$3:$I$61,3,FALSE))</f>
        <v>0</v>
      </c>
      <c r="N39" s="8">
        <f>IF(ISERROR(VLOOKUP($B39,'Race 10'!$G$3:$I$46,3,FALSE)),0,VLOOKUP($B39,'Race 10'!$G$3:$I$46,3,FALSE))</f>
        <v>0</v>
      </c>
      <c r="O39" s="231"/>
      <c r="P39" s="102">
        <v>4</v>
      </c>
      <c r="S39" s="32"/>
      <c r="T39" s="3"/>
    </row>
    <row r="40" spans="1:20" ht="12.75" customHeight="1">
      <c r="A40" s="103">
        <v>7</v>
      </c>
      <c r="B40" s="68" t="s">
        <v>39</v>
      </c>
      <c r="C40" s="8">
        <f t="shared" si="1"/>
        <v>7</v>
      </c>
      <c r="D40" s="8">
        <f>SUM(LARGE(E40:N40,{1,2,3,4,5,6,7}))</f>
        <v>545</v>
      </c>
      <c r="E40" s="9">
        <f>IF(ISERROR(VLOOKUP(B40,'Race 1'!$H$3:$J$54,3,FALSE)),0,VLOOKUP(B40,'Race 1'!$H$3:$J$54,3,FALSE))</f>
        <v>78</v>
      </c>
      <c r="F40" s="9">
        <f>IF(ISERROR(VLOOKUP(B40,'Race 2'!$H$3:$J$64,3,FALSE)),0,VLOOKUP(B40,'Race 2'!$H$3:$J$64,3,FALSE))</f>
        <v>76</v>
      </c>
      <c r="G40" s="9">
        <f>IF(ISERROR(VLOOKUP(B40,'Race 3'!$H$3:$J$62,3,FALSE)),0,VLOOKUP(B40,'Race 3'!$H$3:$J$62,3,FALSE))</f>
        <v>0</v>
      </c>
      <c r="H40" s="9">
        <f>IF(ISERROR(VLOOKUP(B40,'Race 4'!$H$3:$J$52,3,FALSE)),0,VLOOKUP(B40,'Race 4'!$H$3:$J$52,3,FALSE))</f>
        <v>0</v>
      </c>
      <c r="I40" s="8">
        <f>IF(ISERROR(VLOOKUP(B40,'Race 5'!$G$3:$I$59,3,FALSE)),0,VLOOKUP(B40,'Race 5'!$G$3:$I$59,3,FALSE))</f>
        <v>75</v>
      </c>
      <c r="J40" s="8">
        <f>IF(ISERROR(VLOOKUP(B40,'Race 6'!$G$3:$I$62,3,FALSE)),0,VLOOKUP(B40,'Race 6'!$G$3:$I$62,3,FALSE))</f>
        <v>82</v>
      </c>
      <c r="K40" s="8">
        <f>IF(ISERROR(VLOOKUP($B40,'Race 7'!$G$3:$I$56,3,FALSE)),0,VLOOKUP($B40,'Race 7'!$G$3:$I$56,3,FALSE))</f>
        <v>78</v>
      </c>
      <c r="L40" s="8">
        <f>IF(ISERROR(VLOOKUP($B40,'Race 8'!$G$3:$I$56,3,FALSE)),0,VLOOKUP($B40,'Race 8'!$G$3:$I$56,3,FALSE))</f>
        <v>76</v>
      </c>
      <c r="M40" s="8">
        <f>IF(ISERROR(VLOOKUP($B40,'Race 9'!$G$3:$I$61,3,FALSE)),0,VLOOKUP($B40,'Race 9'!$G$3:$I$61,3,FALSE))</f>
        <v>80</v>
      </c>
      <c r="N40" s="8">
        <f>IF(ISERROR(VLOOKUP($B40,'Race 10'!$G$3:$I$46,3,FALSE)),0,VLOOKUP($B40,'Race 10'!$G$3:$I$46,3,FALSE))</f>
        <v>0</v>
      </c>
      <c r="O40" s="231"/>
      <c r="P40" s="102">
        <v>4</v>
      </c>
      <c r="S40" s="32"/>
      <c r="T40" s="3"/>
    </row>
    <row r="41" spans="1:20" ht="12.75" customHeight="1">
      <c r="A41" s="103">
        <v>8</v>
      </c>
      <c r="B41" s="33" t="s">
        <v>43</v>
      </c>
      <c r="C41" s="8">
        <f t="shared" si="1"/>
        <v>9</v>
      </c>
      <c r="D41" s="8">
        <f>SUM(LARGE(E41:N41,{1,2,3,4,5,6,7}))</f>
        <v>537</v>
      </c>
      <c r="E41" s="9">
        <f>IF(ISERROR(VLOOKUP(B41,'Race 1'!$H$3:$J$54,3,FALSE)),0,VLOOKUP(B41,'Race 1'!$H$3:$J$54,3,FALSE))</f>
        <v>77</v>
      </c>
      <c r="F41" s="9">
        <f>IF(ISERROR(VLOOKUP(B41,'Race 2'!$H$3:$J$64,3,FALSE)),0,VLOOKUP(B41,'Race 2'!$H$3:$J$64,3,FALSE))</f>
        <v>0</v>
      </c>
      <c r="G41" s="9">
        <f>IF(ISERROR(VLOOKUP(B41,'Race 3'!$H$3:$J$62,3,FALSE)),0,VLOOKUP(B41,'Race 3'!$H$3:$J$62,3,FALSE))</f>
        <v>71</v>
      </c>
      <c r="H41" s="9">
        <f>IF(ISERROR(VLOOKUP(B41,'Race 4'!$H$3:$J$52,3,FALSE)),0,VLOOKUP(B41,'Race 4'!$H$3:$J$52,3,FALSE))</f>
        <v>76</v>
      </c>
      <c r="I41" s="8">
        <f>IF(ISERROR(VLOOKUP(B41,'Race 5'!$G$3:$I$59,3,FALSE)),0,VLOOKUP(B41,'Race 5'!$G$3:$I$59,3,FALSE))</f>
        <v>69</v>
      </c>
      <c r="J41" s="8">
        <f>IF(ISERROR(VLOOKUP(B41,'Race 6'!$G$3:$I$62,3,FALSE)),0,VLOOKUP(B41,'Race 6'!$G$3:$I$62,3,FALSE))</f>
        <v>73</v>
      </c>
      <c r="K41" s="8">
        <f>IF(ISERROR(VLOOKUP($B41,'Race 7'!$G$3:$I$56,3,FALSE)),0,VLOOKUP($B41,'Race 7'!$G$3:$I$56,3,FALSE))</f>
        <v>74</v>
      </c>
      <c r="L41" s="8">
        <f>IF(ISERROR(VLOOKUP($B41,'Race 8'!$G$3:$I$56,3,FALSE)),0,VLOOKUP($B41,'Race 8'!$G$3:$I$56,3,FALSE))</f>
        <v>75</v>
      </c>
      <c r="M41" s="8">
        <f>IF(ISERROR(VLOOKUP($B41,'Race 9'!$G$3:$I$61,3,FALSE)),0,VLOOKUP($B41,'Race 9'!$G$3:$I$61,3,FALSE))</f>
        <v>79</v>
      </c>
      <c r="N41" s="8">
        <f>IF(ISERROR(VLOOKUP($B41,'Race 10'!$G$3:$I$46,3,FALSE)),0,VLOOKUP($B41,'Race 10'!$G$3:$I$46,3,FALSE))</f>
        <v>83</v>
      </c>
      <c r="O41" s="231"/>
      <c r="P41" s="102">
        <v>4</v>
      </c>
      <c r="S41" s="32"/>
      <c r="T41" s="3"/>
    </row>
    <row r="42" spans="1:16" ht="12.75" customHeight="1">
      <c r="A42" s="103">
        <v>9</v>
      </c>
      <c r="B42" s="68" t="s">
        <v>25</v>
      </c>
      <c r="C42" s="8">
        <f t="shared" si="1"/>
        <v>7</v>
      </c>
      <c r="D42" s="8">
        <f>SUM(LARGE(E42:N42,{1,2,3,4,5,6,7}))</f>
        <v>537</v>
      </c>
      <c r="E42" s="9">
        <f>IF(ISERROR(VLOOKUP(B42,'Race 1'!$H$3:$J$54,3,FALSE)),0,VLOOKUP(B42,'Race 1'!$H$3:$J$54,3,FALSE))</f>
        <v>73</v>
      </c>
      <c r="F42" s="9">
        <f>IF(ISERROR(VLOOKUP(B42,'Race 2'!$H$3:$J$64,3,FALSE)),0,VLOOKUP(B42,'Race 2'!$H$3:$J$64,3,FALSE))</f>
        <v>0</v>
      </c>
      <c r="G42" s="9">
        <f>IF(ISERROR(VLOOKUP(B42,'Race 3'!$H$3:$J$62,3,FALSE)),0,VLOOKUP(B42,'Race 3'!$H$3:$J$62,3,FALSE))</f>
        <v>70</v>
      </c>
      <c r="H42" s="9">
        <f>IF(ISERROR(VLOOKUP(B42,'Race 4'!$H$3:$J$52,3,FALSE)),0,VLOOKUP(B42,'Race 4'!$H$3:$J$52,3,FALSE))</f>
        <v>0</v>
      </c>
      <c r="I42" s="8">
        <f>IF(ISERROR(VLOOKUP(B42,'Race 5'!$G$3:$I$59,3,FALSE)),0,VLOOKUP(B42,'Race 5'!$G$3:$I$59,3,FALSE))</f>
        <v>77</v>
      </c>
      <c r="J42" s="8">
        <f>IF(ISERROR(VLOOKUP(B42,'Race 6'!$G$3:$I$62,3,FALSE)),0,VLOOKUP(B42,'Race 6'!$G$3:$I$62,3,FALSE))</f>
        <v>79</v>
      </c>
      <c r="K42" s="8">
        <f>IF(ISERROR(VLOOKUP($B42,'Race 7'!$G$3:$I$56,3,FALSE)),0,VLOOKUP($B42,'Race 7'!$G$3:$I$56,3,FALSE))</f>
        <v>76</v>
      </c>
      <c r="L42" s="8">
        <f>IF(ISERROR(VLOOKUP($B42,'Race 8'!$G$3:$I$56,3,FALSE)),0,VLOOKUP($B42,'Race 8'!$G$3:$I$56,3,FALSE))</f>
        <v>0</v>
      </c>
      <c r="M42" s="8">
        <f>IF(ISERROR(VLOOKUP($B42,'Race 9'!$G$3:$I$61,3,FALSE)),0,VLOOKUP($B42,'Race 9'!$G$3:$I$61,3,FALSE))</f>
        <v>81</v>
      </c>
      <c r="N42" s="8">
        <f>IF(ISERROR(VLOOKUP($B42,'Race 10'!$G$3:$I$46,3,FALSE)),0,VLOOKUP($B42,'Race 10'!$G$3:$I$46,3,FALSE))</f>
        <v>81</v>
      </c>
      <c r="O42" s="231"/>
      <c r="P42" s="102">
        <v>4</v>
      </c>
    </row>
    <row r="43" spans="1:16" ht="12.75" customHeight="1">
      <c r="A43" s="103">
        <v>10</v>
      </c>
      <c r="B43" s="68" t="s">
        <v>133</v>
      </c>
      <c r="C43" s="8">
        <f t="shared" si="1"/>
        <v>6</v>
      </c>
      <c r="D43" s="8">
        <f>SUM(LARGE(E43:N43,{1,2,3,4,5,6,7}))</f>
        <v>464</v>
      </c>
      <c r="E43" s="9"/>
      <c r="F43" s="9">
        <f>IF(ISERROR(VLOOKUP(B43,'Race 2'!$H$3:$J$64,3,FALSE)),0,VLOOKUP(B43,'Race 2'!$H$3:$J$64,3,FALSE))</f>
        <v>0</v>
      </c>
      <c r="G43" s="9">
        <f>IF(ISERROR(VLOOKUP(B43,'Race 3'!$H$3:$J$62,3,FALSE)),0,VLOOKUP(B43,'Race 3'!$H$3:$J$62,3,FALSE))</f>
        <v>72</v>
      </c>
      <c r="H43" s="9">
        <f>IF(ISERROR(VLOOKUP(B43,'Race 4'!$H$3:$J$52,3,FALSE)),0,VLOOKUP(B43,'Race 4'!$H$3:$J$52,3,FALSE))</f>
        <v>78</v>
      </c>
      <c r="I43" s="8">
        <f>IF(ISERROR(VLOOKUP(B43,'Race 5'!$G$3:$I$59,3,FALSE)),0,VLOOKUP(B43,'Race 5'!$G$3:$I$59,3,FALSE))</f>
        <v>0</v>
      </c>
      <c r="J43" s="8">
        <f>IF(ISERROR(VLOOKUP(B43,'Race 6'!$G$3:$I$62,3,FALSE)),0,VLOOKUP(B43,'Race 6'!$G$3:$I$62,3,FALSE))</f>
        <v>77</v>
      </c>
      <c r="K43" s="8">
        <f>IF(ISERROR(VLOOKUP($B43,'Race 7'!$G$3:$I$56,3,FALSE)),0,VLOOKUP($B43,'Race 7'!$G$3:$I$56,3,FALSE))</f>
        <v>0</v>
      </c>
      <c r="L43" s="8">
        <f>IF(ISERROR(VLOOKUP($B43,'Race 8'!$G$3:$I$56,3,FALSE)),0,VLOOKUP($B43,'Race 8'!$G$3:$I$56,3,FALSE))</f>
        <v>72</v>
      </c>
      <c r="M43" s="8">
        <f>IF(ISERROR(VLOOKUP($B43,'Race 9'!$G$3:$I$61,3,FALSE)),0,VLOOKUP($B43,'Race 9'!$G$3:$I$61,3,FALSE))</f>
        <v>78</v>
      </c>
      <c r="N43" s="8">
        <f>IF(ISERROR(VLOOKUP($B43,'Race 10'!$G$3:$I$46,3,FALSE)),0,VLOOKUP($B43,'Race 10'!$G$3:$I$46,3,FALSE))</f>
        <v>87</v>
      </c>
      <c r="O43" s="231"/>
      <c r="P43" s="102">
        <v>4</v>
      </c>
    </row>
    <row r="44" spans="1:16" ht="12.75" customHeight="1">
      <c r="A44" s="103">
        <v>11</v>
      </c>
      <c r="B44" s="68" t="s">
        <v>42</v>
      </c>
      <c r="C44" s="8">
        <f t="shared" si="1"/>
        <v>6</v>
      </c>
      <c r="D44" s="8">
        <f>SUM(LARGE(E44:N44,{1,2,3,4,5,6,7}))</f>
        <v>447</v>
      </c>
      <c r="E44" s="9">
        <f>IF(ISERROR(VLOOKUP(B44,'Race 1'!$H$3:$J$54,3,FALSE)),0,VLOOKUP(B44,'Race 1'!$H$3:$J$54,3,FALSE))</f>
        <v>0</v>
      </c>
      <c r="F44" s="9">
        <f>IF(ISERROR(VLOOKUP(B44,'Race 2'!$H$3:$J$64,3,FALSE)),0,VLOOKUP(B44,'Race 2'!$H$3:$J$64,3,FALSE))</f>
        <v>73</v>
      </c>
      <c r="G44" s="9">
        <f>IF(ISERROR(VLOOKUP(B44,'Race 3'!$H$3:$J$62,3,FALSE)),0,VLOOKUP(B44,'Race 3'!$H$3:$J$62,3,FALSE))</f>
        <v>73</v>
      </c>
      <c r="H44" s="9">
        <f>IF(ISERROR(VLOOKUP(B44,'Race 4'!$H$3:$J$52,3,FALSE)),0,VLOOKUP(B44,'Race 4'!$H$3:$J$52,3,FALSE))</f>
        <v>0</v>
      </c>
      <c r="I44" s="8">
        <f>IF(ISERROR(VLOOKUP(B44,'Race 5'!$G$3:$I$59,3,FALSE)),0,VLOOKUP(B44,'Race 5'!$G$3:$I$59,3,FALSE))</f>
        <v>74</v>
      </c>
      <c r="J44" s="8">
        <f>IF(ISERROR(VLOOKUP(B44,'Race 6'!$G$3:$I$62,3,FALSE)),0,VLOOKUP(B44,'Race 6'!$G$3:$I$62,3,FALSE))</f>
        <v>76</v>
      </c>
      <c r="K44" s="8">
        <f>IF(ISERROR(VLOOKUP($B44,'Race 7'!$G$3:$I$56,3,FALSE)),0,VLOOKUP($B44,'Race 7'!$G$3:$I$56,3,FALSE))</f>
        <v>77</v>
      </c>
      <c r="L44" s="8">
        <f>IF(ISERROR(VLOOKUP($B44,'Race 8'!$G$3:$I$56,3,FALSE)),0,VLOOKUP($B44,'Race 8'!$G$3:$I$56,3,FALSE))</f>
        <v>74</v>
      </c>
      <c r="M44" s="8">
        <f>IF(ISERROR(VLOOKUP($B44,'Race 9'!$G$3:$I$61,3,FALSE)),0,VLOOKUP($B44,'Race 9'!$G$3:$I$61,3,FALSE))</f>
        <v>0</v>
      </c>
      <c r="N44" s="8">
        <f>IF(ISERROR(VLOOKUP($B44,'Race 10'!$G$3:$I$46,3,FALSE)),0,VLOOKUP($B44,'Race 10'!$G$3:$I$46,3,FALSE))</f>
        <v>0</v>
      </c>
      <c r="O44" s="231"/>
      <c r="P44" s="102">
        <v>4</v>
      </c>
    </row>
    <row r="45" spans="1:16" ht="12.75" customHeight="1">
      <c r="A45" s="103">
        <v>12</v>
      </c>
      <c r="B45" s="68" t="s">
        <v>121</v>
      </c>
      <c r="C45" s="8">
        <f t="shared" si="1"/>
        <v>3</v>
      </c>
      <c r="D45" s="8">
        <f>SUM(LARGE(E45:N45,{1,2,3,4,5,6,7}))</f>
        <v>244</v>
      </c>
      <c r="E45" s="9" t="s">
        <v>72</v>
      </c>
      <c r="F45" s="9">
        <f>IF(ISERROR(VLOOKUP(B45,'Race 2'!$H$3:$J$64,3,FALSE)),0,VLOOKUP(B45,'Race 2'!$H$3:$J$64,3,FALSE))</f>
        <v>0</v>
      </c>
      <c r="G45" s="9">
        <f>IF(ISERROR(VLOOKUP(B45,'Race 3'!$H$3:$J$62,3,FALSE)),0,VLOOKUP(B45,'Race 3'!$H$3:$J$62,3,FALSE))</f>
        <v>75</v>
      </c>
      <c r="H45" s="9">
        <f>IF(ISERROR(VLOOKUP(B45,'Race 4'!$H$3:$J$52,3,FALSE)),0,VLOOKUP(B45,'Race 4'!$H$3:$J$52,3,FALSE))</f>
        <v>0</v>
      </c>
      <c r="I45" s="8">
        <f>IF(ISERROR(VLOOKUP(B45,'Race 5'!$G$3:$I$59,3,FALSE)),0,VLOOKUP(B45,'Race 5'!$G$3:$I$59,3,FALSE))</f>
        <v>0</v>
      </c>
      <c r="J45" s="8">
        <f>IF(ISERROR(VLOOKUP(B45,'Race 6'!$G$3:$I$62,3,FALSE)),0,VLOOKUP(B45,'Race 6'!$G$3:$I$62,3,FALSE))</f>
        <v>0</v>
      </c>
      <c r="K45" s="8">
        <f>IF(ISERROR(VLOOKUP($B45,'Race 7'!$G$3:$I$56,3,FALSE)),0,VLOOKUP($B45,'Race 7'!$G$3:$I$56,3,FALSE))</f>
        <v>86</v>
      </c>
      <c r="L45" s="8">
        <f>IF(ISERROR(VLOOKUP($B45,'Race 8'!$G$3:$I$56,3,FALSE)),0,VLOOKUP($B45,'Race 8'!$G$3:$I$56,3,FALSE))</f>
        <v>83</v>
      </c>
      <c r="M45" s="8">
        <f>IF(ISERROR(VLOOKUP($B45,'Race 9'!$G$3:$I$61,3,FALSE)),0,VLOOKUP($B45,'Race 9'!$G$3:$I$61,3,FALSE))</f>
        <v>0</v>
      </c>
      <c r="N45" s="8">
        <f>IF(ISERROR(VLOOKUP($B45,'Race 10'!$G$3:$I$46,3,FALSE)),0,VLOOKUP($B45,'Race 10'!$G$3:$I$46,3,FALSE))</f>
        <v>0</v>
      </c>
      <c r="O45" s="231"/>
      <c r="P45" s="102">
        <v>4</v>
      </c>
    </row>
    <row r="46" spans="1:16" ht="12.75" customHeight="1">
      <c r="A46" s="103">
        <v>13</v>
      </c>
      <c r="B46" s="68" t="s">
        <v>87</v>
      </c>
      <c r="C46" s="8">
        <f t="shared" si="1"/>
        <v>3</v>
      </c>
      <c r="D46" s="8">
        <f>SUM(LARGE(E46:N46,{1,2,3,4,5,6,7}))</f>
        <v>198</v>
      </c>
      <c r="E46" s="9">
        <f>IF(ISERROR(VLOOKUP(B46,'Race 1'!$H$3:$J$54,3,FALSE)),0,VLOOKUP(B46,'Race 1'!$H$3:$J$54,3,FALSE))</f>
        <v>65</v>
      </c>
      <c r="F46" s="9">
        <f>IF(ISERROR(VLOOKUP(B46,'Race 2'!$H$3:$J$64,3,FALSE)),0,VLOOKUP(B46,'Race 2'!$H$3:$J$64,3,FALSE))</f>
        <v>66</v>
      </c>
      <c r="G46" s="9">
        <f>IF(ISERROR(VLOOKUP(B46,'Race 3'!$H$3:$J$62,3,FALSE)),0,VLOOKUP(B46,'Race 3'!$H$3:$J$62,3,FALSE))</f>
        <v>67</v>
      </c>
      <c r="H46" s="9">
        <f>IF(ISERROR(VLOOKUP(B46,'Race 4'!$H$3:$J$52,3,FALSE)),0,VLOOKUP(B46,'Race 4'!$H$3:$J$52,3,FALSE))</f>
        <v>0</v>
      </c>
      <c r="I46" s="8">
        <f>IF(ISERROR(VLOOKUP(B46,'Race 5'!$G$3:$I$59,3,FALSE)),0,VLOOKUP(B46,'Race 5'!$G$3:$I$59,3,FALSE))</f>
        <v>0</v>
      </c>
      <c r="J46" s="8">
        <f>IF(ISERROR(VLOOKUP(B46,'Race 6'!$G$3:$I$62,3,FALSE)),0,VLOOKUP(B46,'Race 6'!$G$3:$I$62,3,FALSE))</f>
        <v>0</v>
      </c>
      <c r="K46" s="8">
        <f>IF(ISERROR(VLOOKUP($B46,'Race 7'!$G$3:$I$56,3,FALSE)),0,VLOOKUP($B46,'Race 7'!$G$3:$I$56,3,FALSE))</f>
        <v>0</v>
      </c>
      <c r="L46" s="8">
        <f>IF(ISERROR(VLOOKUP($B46,'Race 8'!$G$3:$I$56,3,FALSE)),0,VLOOKUP($B46,'Race 8'!$G$3:$I$56,3,FALSE))</f>
        <v>0</v>
      </c>
      <c r="M46" s="8">
        <f>IF(ISERROR(VLOOKUP($B46,'Race 9'!$G$3:$I$61,3,FALSE)),0,VLOOKUP($B46,'Race 9'!$G$3:$I$61,3,FALSE))</f>
        <v>0</v>
      </c>
      <c r="N46" s="8">
        <f>IF(ISERROR(VLOOKUP($B46,'Race 10'!$G$3:$I$46,3,FALSE)),0,VLOOKUP($B46,'Race 10'!$G$3:$I$46,3,FALSE))</f>
        <v>0</v>
      </c>
      <c r="O46" s="231"/>
      <c r="P46" s="102">
        <v>4</v>
      </c>
    </row>
    <row r="47" spans="1:16" ht="12.75" customHeight="1">
      <c r="A47" s="103">
        <v>14</v>
      </c>
      <c r="B47" s="68" t="s">
        <v>147</v>
      </c>
      <c r="C47" s="8">
        <f t="shared" si="1"/>
        <v>2</v>
      </c>
      <c r="D47" s="8">
        <f>SUM(LARGE(E47:N47,{1,2,3,4,5,6,7}))</f>
        <v>141</v>
      </c>
      <c r="E47" s="9">
        <f>IF(ISERROR(VLOOKUP(B47,'Race 1'!$H$3:$J$54,3,FALSE)),0,VLOOKUP(B47,'Race 1'!$H$3:$J$54,3,FALSE))</f>
        <v>0</v>
      </c>
      <c r="F47" s="9">
        <f>IF(ISERROR(VLOOKUP(B47,'Race 2'!$H$3:$J$64,3,FALSE)),0,VLOOKUP(B47,'Race 2'!$H$3:$J$64,3,FALSE))</f>
        <v>0</v>
      </c>
      <c r="G47" s="9">
        <f>IF(ISERROR(VLOOKUP(B47,'Race 3'!$H$3:$J$62,3,FALSE)),0,VLOOKUP(B47,'Race 3'!$H$3:$J$62,3,FALSE))</f>
        <v>0</v>
      </c>
      <c r="H47" s="9">
        <f>IF(ISERROR(VLOOKUP(B47,'Race 4'!$H$3:$J$52,3,FALSE)),0,VLOOKUP(B47,'Race 4'!$H$3:$J$52,3,FALSE))</f>
        <v>0</v>
      </c>
      <c r="I47" s="8">
        <f>IF(ISERROR(VLOOKUP(B47,'Race 5'!$G$3:$I$59,3,FALSE)),0,VLOOKUP(B47,'Race 5'!$G$3:$I$59,3,FALSE))</f>
        <v>0</v>
      </c>
      <c r="J47" s="8">
        <f>IF(ISERROR(VLOOKUP(B47,'Race 6'!$G$3:$I$62,3,FALSE)),0,VLOOKUP(B47,'Race 6'!$G$3:$I$62,3,FALSE))</f>
        <v>0</v>
      </c>
      <c r="K47" s="8">
        <f>IF(ISERROR(VLOOKUP($B47,'Race 7'!$G$3:$I$56,3,FALSE)),0,VLOOKUP($B47,'Race 7'!$G$3:$I$56,3,FALSE))</f>
        <v>71</v>
      </c>
      <c r="L47" s="8">
        <f>IF(ISERROR(VLOOKUP($B47,'Race 8'!$G$3:$I$56,3,FALSE)),0,VLOOKUP($B47,'Race 8'!$G$3:$I$56,3,FALSE))</f>
        <v>70</v>
      </c>
      <c r="M47" s="8">
        <f>IF(ISERROR(VLOOKUP($B47,'Race 9'!$G$3:$I$61,3,FALSE)),0,VLOOKUP($B47,'Race 9'!$G$3:$I$61,3,FALSE))</f>
        <v>0</v>
      </c>
      <c r="N47" s="8">
        <f>IF(ISERROR(VLOOKUP($B47,'Race 10'!$G$3:$I$46,3,FALSE)),0,VLOOKUP($B47,'Race 10'!$G$3:$I$46,3,FALSE))</f>
        <v>0</v>
      </c>
      <c r="O47" s="231"/>
      <c r="P47" s="102">
        <v>4</v>
      </c>
    </row>
    <row r="48" spans="1:16" ht="12.75" customHeight="1" thickBot="1">
      <c r="A48" s="103">
        <v>15</v>
      </c>
      <c r="B48" s="63" t="s">
        <v>86</v>
      </c>
      <c r="C48" s="8">
        <f t="shared" si="1"/>
        <v>2</v>
      </c>
      <c r="D48" s="8">
        <f>SUM(LARGE(E48:N48,{1,2,3,4,5,6,7}))</f>
        <v>135</v>
      </c>
      <c r="E48" s="9">
        <f>IF(ISERROR(VLOOKUP(B48,'Race 1'!$H$3:$J$54,3,FALSE)),0,VLOOKUP(B48,'Race 1'!$H$3:$J$54,3,FALSE))</f>
        <v>0</v>
      </c>
      <c r="F48" s="9">
        <f>IF(ISERROR(VLOOKUP(B48,'Race 2'!$H$3:$J$64,3,FALSE)),0,VLOOKUP(B48,'Race 2'!$H$3:$J$64,3,FALSE))</f>
        <v>69</v>
      </c>
      <c r="G48" s="9">
        <f>IF(ISERROR(VLOOKUP(B48,'Race 3'!$H$3:$J$62,3,FALSE)),0,VLOOKUP(B48,'Race 3'!$H$3:$J$62,3,FALSE))</f>
        <v>66</v>
      </c>
      <c r="H48" s="9">
        <f>IF(ISERROR(VLOOKUP(B48,'Race 4'!$H$3:$J$52,3,FALSE)),0,VLOOKUP(B48,'Race 4'!$H$3:$J$52,3,FALSE))</f>
        <v>0</v>
      </c>
      <c r="I48" s="8">
        <f>IF(ISERROR(VLOOKUP(B48,'Race 5'!$G$3:$I$59,3,FALSE)),0,VLOOKUP(B48,'Race 5'!$G$3:$I$59,3,FALSE))</f>
        <v>0</v>
      </c>
      <c r="J48" s="8">
        <f>IF(ISERROR(VLOOKUP(B48,'Race 6'!$G$3:$I$62,3,FALSE)),0,VLOOKUP(B48,'Race 6'!$G$3:$I$62,3,FALSE))</f>
        <v>0</v>
      </c>
      <c r="K48" s="8">
        <f>IF(ISERROR(VLOOKUP($B48,'Race 7'!$G$3:$I$56,3,FALSE)),0,VLOOKUP($B48,'Race 7'!$G$3:$I$56,3,FALSE))</f>
        <v>0</v>
      </c>
      <c r="L48" s="8">
        <f>IF(ISERROR(VLOOKUP($B48,'Race 8'!$G$3:$I$56,3,FALSE)),0,VLOOKUP($B48,'Race 8'!$G$3:$I$56,3,FALSE))</f>
        <v>0</v>
      </c>
      <c r="M48" s="8">
        <f>IF(ISERROR(VLOOKUP($B48,'Race 9'!$G$3:$I$61,3,FALSE)),0,VLOOKUP($B48,'Race 9'!$G$3:$I$61,3,FALSE))</f>
        <v>0</v>
      </c>
      <c r="N48" s="8">
        <f>IF(ISERROR(VLOOKUP($B48,'Race 10'!$G$3:$I$46,3,FALSE)),0,VLOOKUP($B48,'Race 10'!$G$3:$I$46,3,FALSE))</f>
        <v>0</v>
      </c>
      <c r="O48" s="231"/>
      <c r="P48" s="102">
        <v>4</v>
      </c>
    </row>
    <row r="49" spans="1:19" ht="12.75" customHeight="1">
      <c r="A49" s="105">
        <v>1</v>
      </c>
      <c r="B49" s="212" t="s">
        <v>85</v>
      </c>
      <c r="C49" s="98">
        <f t="shared" si="1"/>
        <v>7</v>
      </c>
      <c r="D49" s="98">
        <f>SUM(LARGE(E49:N49,{1,2,3,4,5,6,7}))</f>
        <v>513</v>
      </c>
      <c r="E49" s="99">
        <f>IF(ISERROR(VLOOKUP(B49,'Race 1'!$H$3:$J$54,3,FALSE)),0,VLOOKUP(B49,'Race 1'!$H$3:$J$54,3,FALSE))</f>
        <v>74</v>
      </c>
      <c r="F49" s="99">
        <f>IF(ISERROR(VLOOKUP(B49,'Race 2'!$H$3:$J$64,3,FALSE)),0,VLOOKUP(B49,'Race 2'!$H$3:$J$64,3,FALSE))</f>
        <v>72</v>
      </c>
      <c r="G49" s="99">
        <f>IF(ISERROR(VLOOKUP(B49,'Race 3'!$H$3:$J$62,3,FALSE)),0,VLOOKUP(B49,'Race 3'!$H$3:$J$62,3,FALSE))</f>
        <v>0</v>
      </c>
      <c r="H49" s="99">
        <f>IF(ISERROR(VLOOKUP(B49,'Race 4'!$H$3:$J$52,3,FALSE)),0,VLOOKUP(B49,'Race 4'!$H$3:$J$52,3,FALSE))</f>
        <v>75</v>
      </c>
      <c r="I49" s="98">
        <f>IF(ISERROR(VLOOKUP(B49,'Race 5'!$G$3:$I$59,3,FALSE)),0,VLOOKUP(B49,'Race 5'!$G$3:$I$59,3,FALSE))</f>
        <v>70</v>
      </c>
      <c r="J49" s="98">
        <f>IF(ISERROR(VLOOKUP(B49,'Race 6'!$G$3:$I$62,3,FALSE)),0,VLOOKUP(B49,'Race 6'!$G$3:$I$62,3,FALSE))</f>
        <v>74</v>
      </c>
      <c r="K49" s="98">
        <f>IF(ISERROR(VLOOKUP($B49,'Race 7'!$G$3:$I$56,3,FALSE)),0,VLOOKUP($B49,'Race 7'!$G$3:$I$56,3,FALSE))</f>
        <v>0</v>
      </c>
      <c r="L49" s="98">
        <f>IF(ISERROR(VLOOKUP($B49,'Race 8'!$G$3:$I$56,3,FALSE)),0,VLOOKUP($B49,'Race 8'!$G$3:$I$56,3,FALSE))</f>
        <v>71</v>
      </c>
      <c r="M49" s="98">
        <f>IF(ISERROR(VLOOKUP($B49,'Race 9'!$G$3:$I$61,3,FALSE)),0,VLOOKUP($B49,'Race 9'!$G$3:$I$61,3,FALSE))</f>
        <v>77</v>
      </c>
      <c r="N49" s="98">
        <f>IF(ISERROR(VLOOKUP($B49,'Race 10'!$G$3:$I$46,3,FALSE)),0,VLOOKUP($B49,'Race 10'!$G$3:$I$46,3,FALSE))</f>
        <v>0</v>
      </c>
      <c r="O49" s="229">
        <v>5</v>
      </c>
      <c r="P49" s="100">
        <v>5</v>
      </c>
      <c r="S49" s="1"/>
    </row>
    <row r="50" spans="1:19" ht="12.75" customHeight="1">
      <c r="A50" s="103">
        <v>2</v>
      </c>
      <c r="B50" s="63" t="s">
        <v>48</v>
      </c>
      <c r="C50" s="8">
        <f t="shared" si="1"/>
        <v>7</v>
      </c>
      <c r="D50" s="8">
        <f>SUM(LARGE(E50:N50,{1,2,3,4,5,6,7}))</f>
        <v>505</v>
      </c>
      <c r="E50" s="9">
        <f>IF(ISERROR(VLOOKUP(B50,'Race 1'!$H$3:$J$54,3,FALSE)),0,VLOOKUP(B50,'Race 1'!$H$3:$J$54,3,FALSE))</f>
        <v>0</v>
      </c>
      <c r="F50" s="9">
        <f>IF(ISERROR(VLOOKUP(B50,'Race 2'!$H$3:$J$64,3,FALSE)),0,VLOOKUP(B50,'Race 2'!$H$3:$J$64,3,FALSE))</f>
        <v>0</v>
      </c>
      <c r="G50" s="9">
        <f>IF(ISERROR(VLOOKUP(B50,'Race 3'!$H$3:$J$62,3,FALSE)),0,VLOOKUP(B50,'Race 3'!$H$3:$J$62,3,FALSE))</f>
        <v>69</v>
      </c>
      <c r="H50" s="9">
        <f>IF(ISERROR(VLOOKUP(B50,'Race 4'!$H$3:$J$52,3,FALSE)),0,VLOOKUP(B50,'Race 4'!$H$3:$J$52,3,FALSE))</f>
        <v>74</v>
      </c>
      <c r="I50" s="8">
        <f>IF(ISERROR(VLOOKUP(B50,'Race 5'!$G$3:$I$59,3,FALSE)),0,VLOOKUP(B50,'Race 5'!$G$3:$I$59,3,FALSE))</f>
        <v>68</v>
      </c>
      <c r="J50" s="8">
        <f>IF(ISERROR(VLOOKUP(B50,'Race 6'!$G$3:$I$62,3,FALSE)),0,VLOOKUP(B50,'Race 6'!$G$3:$I$62,3,FALSE))</f>
        <v>0</v>
      </c>
      <c r="K50" s="8">
        <f>IF(ISERROR(VLOOKUP($B50,'Race 7'!$G$3:$I$56,3,FALSE)),0,VLOOKUP($B50,'Race 7'!$G$3:$I$56,3,FALSE))</f>
        <v>73</v>
      </c>
      <c r="L50" s="8">
        <f>IF(ISERROR(VLOOKUP($B50,'Race 8'!$G$3:$I$56,3,FALSE)),0,VLOOKUP($B50,'Race 8'!$G$3:$I$56,3,FALSE))</f>
        <v>69</v>
      </c>
      <c r="M50" s="8">
        <f>IF(ISERROR(VLOOKUP($B50,'Race 9'!$G$3:$I$61,3,FALSE)),0,VLOOKUP($B50,'Race 9'!$G$3:$I$61,3,FALSE))</f>
        <v>76</v>
      </c>
      <c r="N50" s="8">
        <f>IF(ISERROR(VLOOKUP($B50,'Race 10'!$G$3:$I$46,3,FALSE)),0,VLOOKUP($B50,'Race 10'!$G$3:$I$46,3,FALSE))</f>
        <v>76</v>
      </c>
      <c r="O50" s="231"/>
      <c r="P50" s="102">
        <v>5</v>
      </c>
      <c r="S50" s="1"/>
    </row>
    <row r="51" spans="1:19" ht="12.75" customHeight="1">
      <c r="A51" s="103">
        <v>3</v>
      </c>
      <c r="B51" s="63" t="s">
        <v>55</v>
      </c>
      <c r="C51" s="8">
        <f t="shared" si="1"/>
        <v>9</v>
      </c>
      <c r="D51" s="8">
        <f>SUM(LARGE(E51:N51,{1,2,3,4,5,6,7}))</f>
        <v>491</v>
      </c>
      <c r="E51" s="9">
        <f>IF(ISERROR(VLOOKUP(B51,'Race 1'!$H$3:$J$54,3,FALSE)),0,VLOOKUP(B51,'Race 1'!$H$3:$J$54,3,FALSE))</f>
        <v>75</v>
      </c>
      <c r="F51" s="9">
        <f>IF(ISERROR(VLOOKUP(B51,'Race 2'!$H$3:$J$64,3,FALSE)),0,VLOOKUP(B51,'Race 2'!$H$3:$J$64,3,FALSE))</f>
        <v>68</v>
      </c>
      <c r="G51" s="9">
        <f>IF(ISERROR(VLOOKUP(B51,'Race 3'!$H$3:$J$62,3,FALSE)),0,VLOOKUP(B51,'Race 3'!$H$3:$J$62,3,FALSE))</f>
        <v>65</v>
      </c>
      <c r="H51" s="9">
        <f>IF(ISERROR(VLOOKUP(B51,'Race 4'!$H$3:$J$52,3,FALSE)),0,VLOOKUP(B51,'Race 4'!$H$3:$J$52,3,FALSE))</f>
        <v>72</v>
      </c>
      <c r="I51" s="8">
        <f>IF(ISERROR(VLOOKUP(B51,'Race 5'!$G$3:$I$59,3,FALSE)),0,VLOOKUP(B51,'Race 5'!$G$3:$I$59,3,FALSE))</f>
        <v>67</v>
      </c>
      <c r="J51" s="8">
        <f>IF(ISERROR(VLOOKUP(B51,'Race 6'!$G$3:$I$62,3,FALSE)),0,VLOOKUP(B51,'Race 6'!$G$3:$I$62,3,FALSE))</f>
        <v>69</v>
      </c>
      <c r="K51" s="8">
        <f>IF(ISERROR(VLOOKUP($B51,'Race 7'!$G$3:$I$56,3,FALSE)),0,VLOOKUP($B51,'Race 7'!$G$3:$I$56,3,FALSE))</f>
        <v>70</v>
      </c>
      <c r="L51" s="8">
        <f>IF(ISERROR(VLOOKUP($B51,'Race 8'!$G$3:$I$56,3,FALSE)),0,VLOOKUP($B51,'Race 8'!$G$3:$I$56,3,FALSE))</f>
        <v>66</v>
      </c>
      <c r="M51" s="8">
        <f>IF(ISERROR(VLOOKUP($B51,'Race 9'!$G$3:$I$61,3,FALSE)),0,VLOOKUP($B51,'Race 9'!$G$3:$I$61,3,FALSE))</f>
        <v>70</v>
      </c>
      <c r="N51" s="8">
        <f>IF(ISERROR(VLOOKUP($B51,'Race 10'!$G$3:$I$46,3,FALSE)),0,VLOOKUP($B51,'Race 10'!$G$3:$I$46,3,FALSE))</f>
        <v>0</v>
      </c>
      <c r="O51" s="231"/>
      <c r="P51" s="102">
        <v>5</v>
      </c>
      <c r="S51" s="1"/>
    </row>
    <row r="52" spans="1:19" ht="12.75" customHeight="1">
      <c r="A52" s="103">
        <v>4</v>
      </c>
      <c r="B52" s="63" t="s">
        <v>26</v>
      </c>
      <c r="C52" s="8">
        <f t="shared" si="1"/>
        <v>8</v>
      </c>
      <c r="D52" s="8">
        <f>SUM(LARGE(E52:N52,{1,2,3,4,5,6,7}))</f>
        <v>486</v>
      </c>
      <c r="E52" s="9">
        <f>IF(ISERROR(VLOOKUP(B52,'Race 1'!$H$3:$J$54,3,FALSE)),0,VLOOKUP(B52,'Race 1'!$H$3:$J$54,3,FALSE))</f>
        <v>69</v>
      </c>
      <c r="F52" s="9">
        <f>IF(ISERROR(VLOOKUP(B52,'Race 2'!$H$3:$J$64,3,FALSE)),0,VLOOKUP(B52,'Race 2'!$H$3:$J$64,3,FALSE))</f>
        <v>0</v>
      </c>
      <c r="G52" s="9">
        <f>IF(ISERROR(VLOOKUP(B52,'Race 3'!$H$3:$J$62,3,FALSE)),0,VLOOKUP(B52,'Race 3'!$H$3:$J$62,3,FALSE))</f>
        <v>64</v>
      </c>
      <c r="H52" s="9">
        <f>IF(ISERROR(VLOOKUP(B52,'Race 4'!$H$3:$J$52,3,FALSE)),0,VLOOKUP(B52,'Race 4'!$H$3:$J$52,3,FALSE))</f>
        <v>0</v>
      </c>
      <c r="I52" s="8">
        <f>IF(ISERROR(VLOOKUP(B52,'Race 5'!$G$3:$I$59,3,FALSE)),0,VLOOKUP(B52,'Race 5'!$G$3:$I$59,3,FALSE))</f>
        <v>66</v>
      </c>
      <c r="J52" s="8">
        <f>IF(ISERROR(VLOOKUP(B52,'Race 6'!$G$3:$I$62,3,FALSE)),0,VLOOKUP(B52,'Race 6'!$G$3:$I$62,3,FALSE))</f>
        <v>70</v>
      </c>
      <c r="K52" s="8">
        <f>IF(ISERROR(VLOOKUP($B52,'Race 7'!$G$3:$I$56,3,FALSE)),0,VLOOKUP($B52,'Race 7'!$G$3:$I$56,3,FALSE))</f>
        <v>67</v>
      </c>
      <c r="L52" s="8">
        <f>IF(ISERROR(VLOOKUP($B52,'Race 8'!$G$3:$I$56,3,FALSE)),0,VLOOKUP($B52,'Race 8'!$G$3:$I$56,3,FALSE))</f>
        <v>65</v>
      </c>
      <c r="M52" s="8">
        <f>IF(ISERROR(VLOOKUP($B52,'Race 9'!$G$3:$I$61,3,FALSE)),0,VLOOKUP($B52,'Race 9'!$G$3:$I$61,3,FALSE))</f>
        <v>72</v>
      </c>
      <c r="N52" s="8">
        <f>IF(ISERROR(VLOOKUP($B52,'Race 10'!$G$3:$I$46,3,FALSE)),0,VLOOKUP($B52,'Race 10'!$G$3:$I$46,3,FALSE))</f>
        <v>77</v>
      </c>
      <c r="O52" s="231"/>
      <c r="P52" s="102">
        <v>5</v>
      </c>
      <c r="S52" s="1"/>
    </row>
    <row r="53" spans="1:19" ht="12.75" customHeight="1">
      <c r="A53" s="103">
        <v>5</v>
      </c>
      <c r="B53" s="68" t="s">
        <v>126</v>
      </c>
      <c r="C53" s="8">
        <f t="shared" si="1"/>
        <v>7</v>
      </c>
      <c r="D53" s="8">
        <f>SUM(LARGE(E53:N53,{1,2,3,4,5,6,7}))</f>
        <v>454</v>
      </c>
      <c r="E53" s="9">
        <f>IF(ISERROR(VLOOKUP(B53,'Race 1'!$H$3:$J$54,3,FALSE)),0,VLOOKUP(B53,'Race 1'!$H$3:$J$54,3,FALSE))</f>
        <v>0</v>
      </c>
      <c r="F53" s="9">
        <f>IF(ISERROR(VLOOKUP(B53,'Race 2'!$H$3:$J$64,3,FALSE)),0,VLOOKUP(B53,'Race 2'!$H$3:$J$64,3,FALSE))</f>
        <v>65</v>
      </c>
      <c r="G53" s="9">
        <f>IF(ISERROR(VLOOKUP(B53,'Race 3'!$H$3:$J$62,3,FALSE)),0,VLOOKUP(B53,'Race 3'!$H$3:$J$62,3,FALSE))</f>
        <v>57</v>
      </c>
      <c r="H53" s="9">
        <f>IF(ISERROR(VLOOKUP(B53,'Race 4'!$H$3:$J$52,3,FALSE)),0,VLOOKUP(B53,'Race 4'!$H$3:$J$52,3,FALSE))</f>
        <v>67</v>
      </c>
      <c r="I53" s="8">
        <f>IF(ISERROR(VLOOKUP(B53,'Race 5'!$G$3:$I$59,3,FALSE)),0,VLOOKUP(B53,'Race 5'!$G$3:$I$59,3,FALSE))</f>
        <v>0</v>
      </c>
      <c r="J53" s="8">
        <f>IF(ISERROR(VLOOKUP(B53,'Race 6'!$G$3:$I$62,3,FALSE)),0,VLOOKUP(B53,'Race 6'!$G$3:$I$62,3,FALSE))</f>
        <v>67</v>
      </c>
      <c r="K53" s="8">
        <f>IF(ISERROR(VLOOKUP($B53,'Race 7'!$G$3:$I$56,3,FALSE)),0,VLOOKUP($B53,'Race 7'!$G$3:$I$56,3,FALSE))</f>
        <v>66</v>
      </c>
      <c r="L53" s="8">
        <f>IF(ISERROR(VLOOKUP($B53,'Race 8'!$G$3:$I$56,3,FALSE)),0,VLOOKUP($B53,'Race 8'!$G$3:$I$56,3,FALSE))</f>
        <v>63</v>
      </c>
      <c r="M53" s="8">
        <f>IF(ISERROR(VLOOKUP($B53,'Race 9'!$G$3:$I$61,3,FALSE)),0,VLOOKUP($B53,'Race 9'!$G$3:$I$61,3,FALSE))</f>
        <v>69</v>
      </c>
      <c r="N53" s="8">
        <f>IF(ISERROR(VLOOKUP($B53,'Race 10'!$G$3:$I$46,3,FALSE)),0,VLOOKUP($B53,'Race 10'!$G$3:$I$46,3,FALSE))</f>
        <v>0</v>
      </c>
      <c r="O53" s="231"/>
      <c r="P53" s="102">
        <v>5</v>
      </c>
      <c r="S53" s="1"/>
    </row>
    <row r="54" spans="1:19" ht="12.75" customHeight="1">
      <c r="A54" s="103">
        <v>6</v>
      </c>
      <c r="B54" s="68" t="s">
        <v>71</v>
      </c>
      <c r="C54" s="8">
        <f t="shared" si="1"/>
        <v>7</v>
      </c>
      <c r="D54" s="8">
        <f>SUM(LARGE(E54:N54,{1,2,3,4,5,6,7}))</f>
        <v>443</v>
      </c>
      <c r="E54" s="9">
        <f>IF(ISERROR(VLOOKUP(B54,'Race 1'!$H$3:$J$54,3,FALSE)),0,VLOOKUP(B54,'Race 1'!$H$3:$J$54,3,FALSE))</f>
        <v>0</v>
      </c>
      <c r="F54" s="9">
        <f>IF(ISERROR(VLOOKUP(B54,'Race 2'!$H$3:$J$64,3,FALSE)),0,VLOOKUP(B54,'Race 2'!$H$3:$J$64,3,FALSE))</f>
        <v>60</v>
      </c>
      <c r="G54" s="9">
        <f>IF(ISERROR(VLOOKUP(B54,'Race 3'!$H$3:$J$62,3,FALSE)),0,VLOOKUP(B54,'Race 3'!$H$3:$J$62,3,FALSE))</f>
        <v>0</v>
      </c>
      <c r="H54" s="9">
        <f>IF(ISERROR(VLOOKUP(B54,'Race 4'!$H$3:$J$52,3,FALSE)),0,VLOOKUP(B54,'Race 4'!$H$3:$J$52,3,FALSE))</f>
        <v>66</v>
      </c>
      <c r="I54" s="8">
        <f>IF(ISERROR(VLOOKUP(B54,'Race 5'!$G$3:$I$59,3,FALSE)),0,VLOOKUP(B54,'Race 5'!$G$3:$I$59,3,FALSE))</f>
        <v>63</v>
      </c>
      <c r="J54" s="8">
        <f>IF(ISERROR(VLOOKUP(B54,'Race 6'!$G$3:$I$62,3,FALSE)),0,VLOOKUP(B54,'Race 6'!$G$3:$I$62,3,FALSE))</f>
        <v>65</v>
      </c>
      <c r="K54" s="8">
        <f>IF(ISERROR(VLOOKUP($B54,'Race 7'!$G$3:$I$56,3,FALSE)),0,VLOOKUP($B54,'Race 7'!$G$3:$I$56,3,FALSE))</f>
        <v>65</v>
      </c>
      <c r="L54" s="8">
        <f>IF(ISERROR(VLOOKUP($B54,'Race 8'!$G$3:$I$56,3,FALSE)),0,VLOOKUP($B54,'Race 8'!$G$3:$I$56,3,FALSE))</f>
        <v>62</v>
      </c>
      <c r="M54" s="8">
        <f>IF(ISERROR(VLOOKUP($B54,'Race 9'!$G$3:$I$61,3,FALSE)),0,VLOOKUP($B54,'Race 9'!$G$3:$I$61,3,FALSE))</f>
        <v>62</v>
      </c>
      <c r="N54" s="8">
        <f>IF(ISERROR(VLOOKUP($B54,'Race 10'!$G$3:$I$46,3,FALSE)),0,VLOOKUP($B54,'Race 10'!$G$3:$I$46,3,FALSE))</f>
        <v>0</v>
      </c>
      <c r="O54" s="231"/>
      <c r="P54" s="102">
        <v>5</v>
      </c>
      <c r="S54" s="1"/>
    </row>
    <row r="55" spans="1:19" ht="12.75" customHeight="1">
      <c r="A55" s="103">
        <v>7</v>
      </c>
      <c r="B55" s="68" t="s">
        <v>101</v>
      </c>
      <c r="C55" s="8">
        <f t="shared" si="1"/>
        <v>6</v>
      </c>
      <c r="D55" s="8">
        <f>SUM(LARGE(E55:N55,{1,2,3,4,5,6,7}))</f>
        <v>430</v>
      </c>
      <c r="E55" s="9">
        <f>IF(ISERROR(VLOOKUP(B55,'Race 1'!$H$3:$J$54,3,FALSE)),0,VLOOKUP(B55,'Race 1'!$H$3:$J$54,3,FALSE))</f>
        <v>0</v>
      </c>
      <c r="F55" s="9">
        <f>IF(ISERROR(VLOOKUP(B55,'Race 2'!$H$3:$J$64,3,FALSE)),0,VLOOKUP(B55,'Race 2'!$H$3:$J$64,3,FALSE))</f>
        <v>71</v>
      </c>
      <c r="G55" s="9">
        <f>IF(ISERROR(VLOOKUP(B55,'Race 3'!$H$3:$J$62,3,FALSE)),0,VLOOKUP(B55,'Race 3'!$H$3:$J$62,3,FALSE))</f>
        <v>0</v>
      </c>
      <c r="H55" s="9">
        <f>IF(ISERROR(VLOOKUP(B55,'Race 4'!$H$3:$J$52,3,FALSE)),0,VLOOKUP(B55,'Race 4'!$H$3:$J$52,3,FALSE))</f>
        <v>0</v>
      </c>
      <c r="I55" s="8">
        <f>IF(ISERROR(VLOOKUP(B55,'Race 5'!$G$3:$I$59,3,FALSE)),0,VLOOKUP(B55,'Race 5'!$G$3:$I$59,3,FALSE))</f>
        <v>71</v>
      </c>
      <c r="J55" s="8">
        <f>IF(ISERROR(VLOOKUP(B55,'Race 6'!$G$3:$I$62,3,FALSE)),0,VLOOKUP(B55,'Race 6'!$G$3:$I$62,3,FALSE))</f>
        <v>72</v>
      </c>
      <c r="K55" s="8">
        <f>IF(ISERROR(VLOOKUP($B55,'Race 7'!$G$3:$I$56,3,FALSE)),0,VLOOKUP($B55,'Race 7'!$G$3:$I$56,3,FALSE))</f>
        <v>0</v>
      </c>
      <c r="L55" s="8">
        <f>IF(ISERROR(VLOOKUP($B55,'Race 8'!$G$3:$I$56,3,FALSE)),0,VLOOKUP($B55,'Race 8'!$G$3:$I$56,3,FALSE))</f>
        <v>67</v>
      </c>
      <c r="M55" s="8">
        <f>IF(ISERROR(VLOOKUP($B55,'Race 9'!$G$3:$I$61,3,FALSE)),0,VLOOKUP($B55,'Race 9'!$G$3:$I$61,3,FALSE))</f>
        <v>74</v>
      </c>
      <c r="N55" s="8">
        <f>IF(ISERROR(VLOOKUP($B55,'Race 10'!$G$3:$I$46,3,FALSE)),0,VLOOKUP($B55,'Race 10'!$G$3:$I$46,3,FALSE))</f>
        <v>75</v>
      </c>
      <c r="O55" s="231"/>
      <c r="P55" s="102">
        <v>5</v>
      </c>
      <c r="S55" s="1"/>
    </row>
    <row r="56" spans="1:19" ht="12.75" customHeight="1">
      <c r="A56" s="103">
        <v>8</v>
      </c>
      <c r="B56" s="68" t="s">
        <v>53</v>
      </c>
      <c r="C56" s="8">
        <f t="shared" si="1"/>
        <v>3</v>
      </c>
      <c r="D56" s="8">
        <f>SUM(LARGE(E56:N56,{1,2,3,4,5,6,7}))</f>
        <v>213</v>
      </c>
      <c r="E56" s="9">
        <f>IF(ISERROR(VLOOKUP(B56,'Race 1'!$H$3:$J$54,3,FALSE)),0,VLOOKUP(B56,'Race 1'!$H$3:$J$54,3,FALSE))</f>
        <v>0</v>
      </c>
      <c r="F56" s="9">
        <f>IF(ISERROR(VLOOKUP(B56,'Race 2'!$H$3:$J$64,3,FALSE)),0,VLOOKUP(B56,'Race 2'!$H$3:$J$64,3,FALSE))</f>
        <v>70</v>
      </c>
      <c r="G56" s="9">
        <f>IF(ISERROR(VLOOKUP(B56,'Race 3'!$H$3:$J$62,3,FALSE)),0,VLOOKUP(B56,'Race 3'!$H$3:$J$62,3,FALSE))</f>
        <v>61</v>
      </c>
      <c r="H56" s="9">
        <f>IF(ISERROR(VLOOKUP(B56,'Race 4'!$H$3:$J$52,3,FALSE)),0,VLOOKUP(B56,'Race 4'!$H$3:$J$52,3,FALSE))</f>
        <v>0</v>
      </c>
      <c r="I56" s="8">
        <f>IF(ISERROR(VLOOKUP(B56,'Race 5'!$G$3:$I$59,3,FALSE)),0,VLOOKUP(B56,'Race 5'!$G$3:$I$59,3,FALSE))</f>
        <v>0</v>
      </c>
      <c r="J56" s="8">
        <f>IF(ISERROR(VLOOKUP(B56,'Race 6'!$G$3:$I$62,3,FALSE)),0,VLOOKUP(B56,'Race 6'!$G$3:$I$62,3,FALSE))</f>
        <v>0</v>
      </c>
      <c r="K56" s="8">
        <f>IF(ISERROR(VLOOKUP($B56,'Race 7'!$G$3:$I$56,3,FALSE)),0,VLOOKUP($B56,'Race 7'!$G$3:$I$56,3,FALSE))</f>
        <v>0</v>
      </c>
      <c r="L56" s="8">
        <f>IF(ISERROR(VLOOKUP($B56,'Race 8'!$G$3:$I$56,3,FALSE)),0,VLOOKUP($B56,'Race 8'!$G$3:$I$56,3,FALSE))</f>
        <v>0</v>
      </c>
      <c r="M56" s="8">
        <f>IF(ISERROR(VLOOKUP($B56,'Race 9'!$G$3:$I$61,3,FALSE)),0,VLOOKUP($B56,'Race 9'!$G$3:$I$61,3,FALSE))</f>
        <v>0</v>
      </c>
      <c r="N56" s="8">
        <f>IF(ISERROR(VLOOKUP($B56,'Race 10'!$G$3:$I$46,3,FALSE)),0,VLOOKUP($B56,'Race 10'!$G$3:$I$46,3,FALSE))</f>
        <v>82</v>
      </c>
      <c r="O56" s="231"/>
      <c r="P56" s="102">
        <v>5</v>
      </c>
      <c r="S56" s="1"/>
    </row>
    <row r="57" spans="1:19" ht="12.75" customHeight="1">
      <c r="A57" s="103">
        <v>9</v>
      </c>
      <c r="B57" s="214" t="s">
        <v>52</v>
      </c>
      <c r="C57" s="8">
        <f t="shared" si="1"/>
        <v>2</v>
      </c>
      <c r="D57" s="8">
        <f>SUM(LARGE(E57:N57,{1,2,3,4,5,6,7}))</f>
        <v>133</v>
      </c>
      <c r="E57" s="9">
        <f>IF(ISERROR(VLOOKUP(B57,'Race 1'!$H$3:$J$54,3,FALSE)),0,VLOOKUP(B57,'Race 1'!$H$3:$J$54,3,FALSE))</f>
        <v>72</v>
      </c>
      <c r="F57" s="9">
        <f>IF(ISERROR(VLOOKUP(B57,'Race 2'!$H$3:$J$64,3,FALSE)),0,VLOOKUP(B57,'Race 2'!$H$3:$J$64,3,FALSE))</f>
        <v>61</v>
      </c>
      <c r="G57" s="9">
        <f>IF(ISERROR(VLOOKUP(B57,'Race 3'!$H$3:$J$62,3,FALSE)),0,VLOOKUP(B57,'Race 3'!$H$3:$J$62,3,FALSE))</f>
        <v>0</v>
      </c>
      <c r="H57" s="9">
        <f>IF(ISERROR(VLOOKUP(B57,'Race 4'!$H$3:$J$52,3,FALSE)),0,VLOOKUP(B57,'Race 4'!$H$3:$J$52,3,FALSE))</f>
        <v>0</v>
      </c>
      <c r="I57" s="8">
        <f>IF(ISERROR(VLOOKUP(B57,'Race 5'!$G$3:$I$59,3,FALSE)),0,VLOOKUP(B57,'Race 5'!$G$3:$I$59,3,FALSE))</f>
        <v>0</v>
      </c>
      <c r="J57" s="8">
        <f>IF(ISERROR(VLOOKUP(B57,'Race 6'!$G$3:$I$62,3,FALSE)),0,VLOOKUP(B57,'Race 6'!$G$3:$I$62,3,FALSE))</f>
        <v>0</v>
      </c>
      <c r="K57" s="8">
        <f>IF(ISERROR(VLOOKUP($B57,'Race 7'!$G$3:$I$56,3,FALSE)),0,VLOOKUP($B57,'Race 7'!$G$3:$I$56,3,FALSE))</f>
        <v>0</v>
      </c>
      <c r="L57" s="8">
        <f>IF(ISERROR(VLOOKUP($B57,'Race 8'!$G$3:$I$56,3,FALSE)),0,VLOOKUP($B57,'Race 8'!$G$3:$I$56,3,FALSE))</f>
        <v>0</v>
      </c>
      <c r="M57" s="8">
        <f>IF(ISERROR(VLOOKUP($B57,'Race 9'!$G$3:$I$61,3,FALSE)),0,VLOOKUP($B57,'Race 9'!$G$3:$I$61,3,FALSE))</f>
        <v>0</v>
      </c>
      <c r="N57" s="8">
        <f>IF(ISERROR(VLOOKUP($B57,'Race 10'!$G$3:$I$46,3,FALSE)),0,VLOOKUP($B57,'Race 10'!$G$3:$I$46,3,FALSE))</f>
        <v>0</v>
      </c>
      <c r="O57" s="231"/>
      <c r="P57" s="102">
        <v>5</v>
      </c>
      <c r="S57" s="1"/>
    </row>
    <row r="58" spans="1:19" ht="12.75" customHeight="1">
      <c r="A58" s="103">
        <v>10</v>
      </c>
      <c r="B58" s="68" t="s">
        <v>134</v>
      </c>
      <c r="C58" s="8">
        <f t="shared" si="1"/>
        <v>2</v>
      </c>
      <c r="D58" s="8">
        <f>SUM(LARGE(E58:N58,{1,2,3,4,5,6,7}))</f>
        <v>131</v>
      </c>
      <c r="E58" s="9">
        <f>IF(ISERROR(VLOOKUP(B58,'Race 1'!$H$3:$J$54,3,FALSE)),0,VLOOKUP(B58,'Race 1'!$H$3:$J$54,3,FALSE))</f>
        <v>0</v>
      </c>
      <c r="F58" s="9">
        <f>IF(ISERROR(VLOOKUP(B58,'Race 2'!$H$3:$J$64,3,FALSE)),0,VLOOKUP(B58,'Race 2'!$H$3:$J$64,3,FALSE))</f>
        <v>0</v>
      </c>
      <c r="G58" s="9" t="str">
        <f>IF(ISERROR(VLOOKUP(B58,'Race 3'!$H$3:$J$62,3,FALSE)),0,VLOOKUP(B58,'Race 3'!$H$3:$J$62,3,FALSE))</f>
        <v>guest</v>
      </c>
      <c r="H58" s="9">
        <f>IF(ISERROR(VLOOKUP(B58,'Race 4'!$H$3:$J$52,3,FALSE)),0,VLOOKUP(B58,'Race 4'!$H$3:$J$52,3,FALSE))</f>
        <v>0</v>
      </c>
      <c r="I58" s="8">
        <f>IF(ISERROR(VLOOKUP(B58,'Race 5'!$G$3:$I$59,3,FALSE)),0,VLOOKUP(B58,'Race 5'!$G$3:$I$59,3,FALSE))</f>
        <v>65</v>
      </c>
      <c r="J58" s="8">
        <f>IF(ISERROR(VLOOKUP(B58,'Race 6'!$G$3:$I$62,3,FALSE)),0,VLOOKUP(B58,'Race 6'!$G$3:$I$62,3,FALSE))</f>
        <v>66</v>
      </c>
      <c r="K58" s="8">
        <f>IF(ISERROR(VLOOKUP($B58,'Race 7'!$G$3:$I$56,3,FALSE)),0,VLOOKUP($B58,'Race 7'!$G$3:$I$56,3,FALSE))</f>
        <v>0</v>
      </c>
      <c r="L58" s="8">
        <f>IF(ISERROR(VLOOKUP($B58,'Race 8'!$G$3:$I$56,3,FALSE)),0,VLOOKUP($B58,'Race 8'!$G$3:$I$56,3,FALSE))</f>
        <v>0</v>
      </c>
      <c r="M58" s="8">
        <f>IF(ISERROR(VLOOKUP($B58,'Race 9'!$G$3:$I$61,3,FALSE)),0,VLOOKUP($B58,'Race 9'!$G$3:$I$61,3,FALSE))</f>
        <v>0</v>
      </c>
      <c r="N58" s="8">
        <f>IF(ISERROR(VLOOKUP($B58,'Race 10'!$G$3:$I$46,3,FALSE)),0,VLOOKUP($B58,'Race 10'!$G$3:$I$46,3,FALSE))</f>
        <v>0</v>
      </c>
      <c r="O58" s="231"/>
      <c r="P58" s="102">
        <v>5</v>
      </c>
      <c r="S58" s="1"/>
    </row>
    <row r="59" spans="1:19" ht="12.75" customHeight="1" thickBot="1">
      <c r="A59" s="103">
        <v>11</v>
      </c>
      <c r="B59" s="33" t="s">
        <v>137</v>
      </c>
      <c r="C59" s="8">
        <f t="shared" si="1"/>
        <v>2</v>
      </c>
      <c r="D59" s="8">
        <f>SUM(LARGE(E59:N59,{1,2,3,4,5,6,7}))</f>
        <v>127</v>
      </c>
      <c r="E59" s="9">
        <f>IF(ISERROR(VLOOKUP(B59,'Race 1'!$H$3:$J$54,3,FALSE)),0,VLOOKUP(B59,'Race 1'!$H$3:$J$54,3,FALSE))</f>
        <v>0</v>
      </c>
      <c r="F59" s="9">
        <f>IF(ISERROR(VLOOKUP(B59,'Race 2'!$H$3:$J$64,3,FALSE)),0,VLOOKUP(B59,'Race 2'!$H$3:$J$64,3,FALSE))</f>
        <v>0</v>
      </c>
      <c r="G59" s="9">
        <f>IF(ISERROR(VLOOKUP(B59,'Race 3'!$H$3:$J$62,3,FALSE)),0,VLOOKUP(B59,'Race 3'!$H$3:$J$62,3,FALSE))</f>
        <v>0</v>
      </c>
      <c r="H59" s="9">
        <f>IF(ISERROR(VLOOKUP(B59,'Race 4'!$H$3:$J$52,3,FALSE)),0,VLOOKUP(B59,'Race 4'!$H$3:$J$52,3,FALSE))</f>
        <v>0</v>
      </c>
      <c r="I59" s="8">
        <f>IF(ISERROR(VLOOKUP(B59,'Race 5'!$G$3:$I$59,3,FALSE)),0,VLOOKUP(B59,'Race 5'!$G$3:$I$59,3,FALSE))</f>
        <v>62</v>
      </c>
      <c r="J59" s="8">
        <f>IF(ISERROR(VLOOKUP(B59,'Race 6'!$G$3:$I$62,3,FALSE)),0,VLOOKUP(B59,'Race 6'!$G$3:$I$62,3,FALSE))</f>
        <v>0</v>
      </c>
      <c r="K59" s="8">
        <f>IF(ISERROR(VLOOKUP($B59,'Race 7'!$G$3:$I$56,3,FALSE)),0,VLOOKUP($B59,'Race 7'!$G$3:$I$56,3,FALSE))</f>
        <v>0</v>
      </c>
      <c r="L59" s="8">
        <f>IF(ISERROR(VLOOKUP($B59,'Race 8'!$G$3:$I$56,3,FALSE)),0,VLOOKUP($B59,'Race 8'!$G$3:$I$56,3,FALSE))</f>
        <v>0</v>
      </c>
      <c r="M59" s="8">
        <f>IF(ISERROR(VLOOKUP($B59,'Race 9'!$G$3:$I$61,3,FALSE)),0,VLOOKUP($B59,'Race 9'!$G$3:$I$61,3,FALSE))</f>
        <v>65</v>
      </c>
      <c r="N59" s="8">
        <f>IF(ISERROR(VLOOKUP($B59,'Race 10'!$G$3:$I$46,3,FALSE)),0,VLOOKUP($B59,'Race 10'!$G$3:$I$46,3,FALSE))</f>
        <v>0</v>
      </c>
      <c r="O59" s="231"/>
      <c r="P59" s="102">
        <v>5</v>
      </c>
      <c r="S59" s="1"/>
    </row>
    <row r="60" spans="1:19" ht="12.75" customHeight="1">
      <c r="A60" s="105">
        <v>1</v>
      </c>
      <c r="B60" s="106" t="s">
        <v>109</v>
      </c>
      <c r="C60" s="98">
        <f t="shared" si="1"/>
        <v>7</v>
      </c>
      <c r="D60" s="98">
        <f>SUM(LARGE(E60:N60,{1,2,3,4,5,6,7}))</f>
        <v>558</v>
      </c>
      <c r="E60" s="99">
        <f>IF(ISERROR(VLOOKUP(B60,'Race 1'!$H$3:$J$54,3,FALSE)),0,VLOOKUP(B60,'Race 1'!$H$3:$J$54,3,FALSE))</f>
        <v>76</v>
      </c>
      <c r="F60" s="99">
        <f>IF(ISERROR(VLOOKUP(B60,'Race 2'!$H$3:$J$64,3,FALSE)),0,VLOOKUP(B60,'Race 2'!$H$3:$J$64,3,FALSE))</f>
        <v>74</v>
      </c>
      <c r="G60" s="99">
        <f>IF(ISERROR(VLOOKUP(B60,'Race 3'!$H$3:$J$62,3,FALSE)),0,VLOOKUP(B60,'Race 3'!$H$3:$J$62,3,FALSE))</f>
        <v>76</v>
      </c>
      <c r="H60" s="99">
        <f>IF(ISERROR(VLOOKUP(B60,'Race 4'!$H$3:$J$52,3,FALSE)),0,VLOOKUP(B60,'Race 4'!$H$3:$J$52,3,FALSE))</f>
        <v>0</v>
      </c>
      <c r="I60" s="98">
        <f>IF(ISERROR(VLOOKUP(B60,'Race 5'!$G$3:$I$59,3,FALSE)),0,VLOOKUP(B60,'Race 5'!$G$3:$I$59,3,FALSE))</f>
        <v>0</v>
      </c>
      <c r="J60" s="98">
        <f>IF(ISERROR(VLOOKUP(B60,'Race 6'!$G$3:$I$62,3,FALSE)),0,VLOOKUP(B60,'Race 6'!$G$3:$I$62,3,FALSE))</f>
        <v>84</v>
      </c>
      <c r="K60" s="98">
        <f>IF(ISERROR(VLOOKUP($B60,'Race 7'!$G$3:$I$56,3,FALSE)),0,VLOOKUP($B60,'Race 7'!$G$3:$I$56,3,FALSE))</f>
        <v>84</v>
      </c>
      <c r="L60" s="98">
        <f>IF(ISERROR(VLOOKUP($B60,'Race 8'!$G$3:$I$56,3,FALSE)),0,VLOOKUP($B60,'Race 8'!$G$3:$I$56,3,FALSE))</f>
        <v>81</v>
      </c>
      <c r="M60" s="98">
        <f>IF(ISERROR(VLOOKUP($B60,'Race 9'!$G$3:$I$61,3,FALSE)),0,VLOOKUP($B60,'Race 9'!$G$3:$I$61,3,FALSE))</f>
        <v>83</v>
      </c>
      <c r="N60" s="98">
        <f>IF(ISERROR(VLOOKUP($B60,'Race 10'!$G$3:$I$46,3,FALSE)),0,VLOOKUP($B60,'Race 10'!$G$3:$I$46,3,FALSE))</f>
        <v>0</v>
      </c>
      <c r="O60" s="229">
        <v>6</v>
      </c>
      <c r="P60" s="100">
        <v>6</v>
      </c>
      <c r="S60" s="1"/>
    </row>
    <row r="61" spans="1:19" ht="12.75" customHeight="1">
      <c r="A61" s="103">
        <v>2</v>
      </c>
      <c r="B61" s="68" t="s">
        <v>28</v>
      </c>
      <c r="C61" s="8">
        <f t="shared" si="1"/>
        <v>9</v>
      </c>
      <c r="D61" s="8">
        <f>SUM(LARGE(E61:N61,{1,2,3,4,5,6,7}))</f>
        <v>484</v>
      </c>
      <c r="E61" s="9">
        <f>IF(ISERROR(VLOOKUP(B61,'Race 1'!$H$3:$J$54,3,FALSE)),0,VLOOKUP(B61,'Race 1'!$H$3:$J$54,3,FALSE))</f>
        <v>68</v>
      </c>
      <c r="F61" s="9">
        <f>IF(ISERROR(VLOOKUP(B61,'Race 2'!$H$3:$J$64,3,FALSE)),0,VLOOKUP(B61,'Race 2'!$H$3:$J$64,3,FALSE))</f>
        <v>64</v>
      </c>
      <c r="G61" s="9">
        <f>IF(ISERROR(VLOOKUP(B61,'Race 3'!$H$3:$J$62,3,FALSE)),0,VLOOKUP(B61,'Race 3'!$H$3:$J$62,3,FALSE))</f>
        <v>60</v>
      </c>
      <c r="H61" s="9">
        <f>IF(ISERROR(VLOOKUP(B61,'Race 4'!$H$3:$J$52,3,FALSE)),0,VLOOKUP(B61,'Race 4'!$H$3:$J$52,3,FALSE))</f>
        <v>71</v>
      </c>
      <c r="I61" s="8">
        <f>IF(ISERROR(VLOOKUP(B61,'Race 5'!$G$3:$I$59,3,FALSE)),0,VLOOKUP(B61,'Race 5'!$G$3:$I$59,3,FALSE))</f>
        <v>0</v>
      </c>
      <c r="J61" s="8">
        <f>IF(ISERROR(VLOOKUP(B61,'Race 6'!$G$3:$I$62,3,FALSE)),0,VLOOKUP(B61,'Race 6'!$G$3:$I$62,3,FALSE))</f>
        <v>68</v>
      </c>
      <c r="K61" s="8">
        <f>IF(ISERROR(VLOOKUP($B61,'Race 7'!$G$3:$I$56,3,FALSE)),0,VLOOKUP($B61,'Race 7'!$G$3:$I$56,3,FALSE))</f>
        <v>69</v>
      </c>
      <c r="L61" s="8">
        <f>IF(ISERROR(VLOOKUP($B61,'Race 8'!$G$3:$I$56,3,FALSE)),0,VLOOKUP($B61,'Race 8'!$G$3:$I$56,3,FALSE))</f>
        <v>64</v>
      </c>
      <c r="M61" s="8">
        <f>IF(ISERROR(VLOOKUP($B61,'Race 9'!$G$3:$I$61,3,FALSE)),0,VLOOKUP($B61,'Race 9'!$G$3:$I$61,3,FALSE))</f>
        <v>71</v>
      </c>
      <c r="N61" s="8">
        <f>IF(ISERROR(VLOOKUP($B61,'Race 10'!$G$3:$I$46,3,FALSE)),0,VLOOKUP($B61,'Race 10'!$G$3:$I$46,3,FALSE))</f>
        <v>73</v>
      </c>
      <c r="O61" s="230"/>
      <c r="P61" s="102">
        <v>6</v>
      </c>
      <c r="S61" s="1"/>
    </row>
    <row r="62" spans="1:19" ht="12.75" customHeight="1">
      <c r="A62" s="144">
        <v>3</v>
      </c>
      <c r="B62" s="63" t="s">
        <v>47</v>
      </c>
      <c r="C62" s="8">
        <f t="shared" si="1"/>
        <v>8</v>
      </c>
      <c r="D62" s="8">
        <f>SUM(LARGE(E62:N62,{1,2,3,4,5,6,7}))</f>
        <v>477</v>
      </c>
      <c r="E62" s="9">
        <f>IF(ISERROR(VLOOKUP(B62,'Race 1'!$H$3:$J$54,3,FALSE)),0,VLOOKUP(B62,'Race 1'!$H$3:$J$54,3,FALSE))</f>
        <v>71</v>
      </c>
      <c r="F62" s="9">
        <f>IF(ISERROR(VLOOKUP(B62,'Race 2'!$H$3:$J$64,3,FALSE)),0,VLOOKUP(B62,'Race 2'!$H$3:$J$64,3,FALSE))</f>
        <v>67</v>
      </c>
      <c r="G62" s="9">
        <f>IF(ISERROR(VLOOKUP(B62,'Race 3'!$H$3:$J$62,3,FALSE)),0,VLOOKUP(B62,'Race 3'!$H$3:$J$62,3,FALSE))</f>
        <v>62</v>
      </c>
      <c r="H62" s="9">
        <f>IF(ISERROR(VLOOKUP(B62,'Race 4'!$H$3:$J$52,3,FALSE)),0,VLOOKUP(B62,'Race 4'!$H$3:$J$52,3,FALSE))</f>
        <v>69</v>
      </c>
      <c r="I62" s="8">
        <f>IF(ISERROR(VLOOKUP(B62,'Race 5'!$G$3:$I$59,3,FALSE)),0,VLOOKUP(B62,'Race 5'!$G$3:$I$59,3,FALSE))</f>
        <v>0</v>
      </c>
      <c r="J62" s="8">
        <f>IF(ISERROR(VLOOKUP(B62,'Race 6'!$G$3:$I$62,3,FALSE)),0,VLOOKUP(B62,'Race 6'!$G$3:$I$62,3,FALSE))</f>
        <v>64</v>
      </c>
      <c r="K62" s="8">
        <f>IF(ISERROR(VLOOKUP($B62,'Race 7'!$G$3:$I$56,3,FALSE)),0,VLOOKUP($B62,'Race 7'!$G$3:$I$56,3,FALSE))</f>
        <v>68</v>
      </c>
      <c r="L62" s="8">
        <f>IF(ISERROR(VLOOKUP($B62,'Race 8'!$G$3:$I$56,3,FALSE)),0,VLOOKUP($B62,'Race 8'!$G$3:$I$56,3,FALSE))</f>
        <v>0</v>
      </c>
      <c r="M62" s="8">
        <f>IF(ISERROR(VLOOKUP($B62,'Race 9'!$G$3:$I$61,3,FALSE)),0,VLOOKUP($B62,'Race 9'!$G$3:$I$61,3,FALSE))</f>
        <v>66</v>
      </c>
      <c r="N62" s="8">
        <f>IF(ISERROR(VLOOKUP($B62,'Race 10'!$G$3:$I$46,3,FALSE)),0,VLOOKUP($B62,'Race 10'!$G$3:$I$46,3,FALSE))</f>
        <v>72</v>
      </c>
      <c r="O62" s="230"/>
      <c r="P62" s="102">
        <v>6</v>
      </c>
      <c r="S62" s="1"/>
    </row>
    <row r="63" spans="1:19" ht="12.75" customHeight="1">
      <c r="A63" s="103">
        <v>4</v>
      </c>
      <c r="B63" s="68" t="s">
        <v>63</v>
      </c>
      <c r="C63" s="8">
        <f t="shared" si="1"/>
        <v>7</v>
      </c>
      <c r="D63" s="8">
        <f>SUM(LARGE(E63:N63,{1,2,3,4,5,6,7}))</f>
        <v>445</v>
      </c>
      <c r="E63" s="9">
        <f>IF(ISERROR(VLOOKUP(B63,'Race 1'!$H$3:$J$54,3,FALSE)),0,VLOOKUP(B63,'Race 1'!$H$3:$J$54,3,FALSE))</f>
        <v>67</v>
      </c>
      <c r="F63" s="9">
        <f>IF(ISERROR(VLOOKUP(B63,'Race 2'!$H$3:$J$64,3,FALSE)),0,VLOOKUP(B63,'Race 2'!$H$3:$J$64,3,FALSE))</f>
        <v>0</v>
      </c>
      <c r="G63" s="9">
        <f>IF(ISERROR(VLOOKUP(B63,'Race 3'!$H$3:$J$62,3,FALSE)),0,VLOOKUP(B63,'Race 3'!$H$3:$J$62,3,FALSE))</f>
        <v>59</v>
      </c>
      <c r="H63" s="9">
        <f>IF(ISERROR(VLOOKUP(B63,'Race 4'!$H$3:$J$52,3,FALSE)),0,VLOOKUP(B63,'Race 4'!$H$3:$J$52,3,FALSE))</f>
        <v>68</v>
      </c>
      <c r="I63" s="8">
        <f>IF(ISERROR(VLOOKUP(B63,'Race 5'!$G$3:$I$59,3,FALSE)),0,VLOOKUP(B63,'Race 5'!$G$3:$I$59,3,FALSE))</f>
        <v>0</v>
      </c>
      <c r="J63" s="8">
        <f>IF(ISERROR(VLOOKUP(B63,'Race 6'!$G$3:$I$62,3,FALSE)),0,VLOOKUP(B63,'Race 6'!$G$3:$I$62,3,FALSE))</f>
        <v>63</v>
      </c>
      <c r="K63" s="8">
        <f>IF(ISERROR(VLOOKUP($B63,'Race 7'!$G$3:$I$56,3,FALSE)),0,VLOOKUP($B63,'Race 7'!$G$3:$I$56,3,FALSE))</f>
        <v>61</v>
      </c>
      <c r="L63" s="8">
        <f>IF(ISERROR(VLOOKUP($B63,'Race 8'!$G$3:$I$56,3,FALSE)),0,VLOOKUP($B63,'Race 8'!$G$3:$I$56,3,FALSE))</f>
        <v>59</v>
      </c>
      <c r="M63" s="8">
        <f>IF(ISERROR(VLOOKUP($B63,'Race 9'!$G$3:$I$61,3,FALSE)),0,VLOOKUP($B63,'Race 9'!$G$3:$I$61,3,FALSE))</f>
        <v>68</v>
      </c>
      <c r="N63" s="8">
        <f>IF(ISERROR(VLOOKUP($B63,'Race 10'!$G$3:$I$46,3,FALSE)),0,VLOOKUP($B63,'Race 10'!$G$3:$I$46,3,FALSE))</f>
        <v>0</v>
      </c>
      <c r="O63" s="230"/>
      <c r="P63" s="102">
        <v>6</v>
      </c>
      <c r="S63" s="1"/>
    </row>
    <row r="64" spans="1:19" ht="12.75" customHeight="1">
      <c r="A64" s="103">
        <v>5</v>
      </c>
      <c r="B64" s="68" t="s">
        <v>49</v>
      </c>
      <c r="C64" s="8">
        <f t="shared" si="1"/>
        <v>8</v>
      </c>
      <c r="D64" s="8">
        <f>SUM(LARGE(E64:N64,{1,2,3,4,5,6,7}))</f>
        <v>432</v>
      </c>
      <c r="E64" s="9">
        <f>IF(ISERROR(VLOOKUP(B64,'Race 1'!$H$3:$J$54,3,FALSE)),0,VLOOKUP(B64,'Race 1'!$H$3:$J$54,3,FALSE))</f>
        <v>64</v>
      </c>
      <c r="F64" s="9">
        <f>IF(ISERROR(VLOOKUP(B64,'Race 2'!$H$3:$J$64,3,FALSE)),0,VLOOKUP(B64,'Race 2'!$H$3:$J$64,3,FALSE))</f>
        <v>0</v>
      </c>
      <c r="G64" s="9">
        <f>IF(ISERROR(VLOOKUP(B64,'Race 3'!$H$3:$J$62,3,FALSE)),0,VLOOKUP(B64,'Race 3'!$H$3:$J$62,3,FALSE))</f>
        <v>56</v>
      </c>
      <c r="H64" s="9">
        <f>IF(ISERROR(VLOOKUP(B64,'Race 4'!$H$3:$J$52,3,FALSE)),0,VLOOKUP(B64,'Race 4'!$H$3:$J$52,3,FALSE))</f>
        <v>63</v>
      </c>
      <c r="I64" s="8">
        <f>IF(ISERROR(VLOOKUP(B64,'Race 5'!$G$3:$I$59,3,FALSE)),0,VLOOKUP(B64,'Race 5'!$G$3:$I$59,3,FALSE))</f>
        <v>57</v>
      </c>
      <c r="J64" s="8">
        <f>IF(ISERROR(VLOOKUP(B64,'Race 6'!$G$3:$I$62,3,FALSE)),0,VLOOKUP(B64,'Race 6'!$G$3:$I$62,3,FALSE))</f>
        <v>62</v>
      </c>
      <c r="K64" s="8">
        <f>IF(ISERROR(VLOOKUP($B64,'Race 7'!$G$3:$I$56,3,FALSE)),0,VLOOKUP($B64,'Race 7'!$G$3:$I$56,3,FALSE))</f>
        <v>59</v>
      </c>
      <c r="L64" s="8">
        <f>IF(ISERROR(VLOOKUP($B64,'Race 8'!$G$3:$I$56,3,FALSE)),0,VLOOKUP($B64,'Race 8'!$G$3:$I$56,3,FALSE))</f>
        <v>0</v>
      </c>
      <c r="M64" s="8">
        <f>IF(ISERROR(VLOOKUP($B64,'Race 9'!$G$3:$I$61,3,FALSE)),0,VLOOKUP($B64,'Race 9'!$G$3:$I$61,3,FALSE))</f>
        <v>61</v>
      </c>
      <c r="N64" s="8">
        <f>IF(ISERROR(VLOOKUP($B64,'Race 10'!$G$3:$I$46,3,FALSE)),0,VLOOKUP($B64,'Race 10'!$G$3:$I$46,3,FALSE))</f>
        <v>66</v>
      </c>
      <c r="O64" s="230"/>
      <c r="P64" s="102">
        <v>6</v>
      </c>
      <c r="S64" s="1"/>
    </row>
    <row r="65" spans="1:19" ht="12.75" customHeight="1">
      <c r="A65" s="103">
        <v>6</v>
      </c>
      <c r="B65" s="33" t="s">
        <v>45</v>
      </c>
      <c r="C65" s="8">
        <f t="shared" si="1"/>
        <v>7</v>
      </c>
      <c r="D65" s="8">
        <f>SUM(LARGE(E65:N65,{1,2,3,4,5,6,7}))</f>
        <v>417</v>
      </c>
      <c r="E65" s="9">
        <f>IF(ISERROR(VLOOKUP(B65,'Race 1'!$H$3:$J$54,3,FALSE)),0,VLOOKUP(B65,'Race 1'!$H$3:$J$54,3,FALSE))</f>
        <v>62</v>
      </c>
      <c r="F65" s="9">
        <f>IF(ISERROR(VLOOKUP(B65,'Race 2'!$H$3:$J$64,3,FALSE)),0,VLOOKUP(B65,'Race 2'!$H$3:$J$64,3,FALSE))</f>
        <v>58</v>
      </c>
      <c r="G65" s="9">
        <f>IF(ISERROR(VLOOKUP(B65,'Race 3'!$H$3:$J$62,3,FALSE)),0,VLOOKUP(B65,'Race 3'!$H$3:$J$62,3,FALSE))</f>
        <v>0</v>
      </c>
      <c r="H65" s="9">
        <f>IF(ISERROR(VLOOKUP(B65,'Race 4'!$H$3:$J$52,3,FALSE)),0,VLOOKUP(B65,'Race 4'!$H$3:$J$52,3,FALSE))</f>
        <v>62</v>
      </c>
      <c r="I65" s="8">
        <f>IF(ISERROR(VLOOKUP(B65,'Race 5'!$G$3:$I$59,3,FALSE)),0,VLOOKUP(B65,'Race 5'!$G$3:$I$59,3,FALSE))</f>
        <v>56</v>
      </c>
      <c r="J65" s="8">
        <f>IF(ISERROR(VLOOKUP(B65,'Race 6'!$G$3:$I$62,3,FALSE)),0,VLOOKUP(B65,'Race 6'!$G$3:$I$62,3,FALSE))</f>
        <v>0</v>
      </c>
      <c r="K65" s="8">
        <f>IF(ISERROR(VLOOKUP($B65,'Race 7'!$G$3:$I$56,3,FALSE)),0,VLOOKUP($B65,'Race 7'!$G$3:$I$56,3,FALSE))</f>
        <v>62</v>
      </c>
      <c r="L65" s="8">
        <f>IF(ISERROR(VLOOKUP($B65,'Race 8'!$G$3:$I$56,3,FALSE)),0,VLOOKUP($B65,'Race 8'!$G$3:$I$56,3,FALSE))</f>
        <v>57</v>
      </c>
      <c r="M65" s="8">
        <f>IF(ISERROR(VLOOKUP($B65,'Race 9'!$G$3:$I$61,3,FALSE)),0,VLOOKUP($B65,'Race 9'!$G$3:$I$61,3,FALSE))</f>
        <v>60</v>
      </c>
      <c r="N65" s="8">
        <f>IF(ISERROR(VLOOKUP($B65,'Race 10'!$G$3:$I$46,3,FALSE)),0,VLOOKUP($B65,'Race 10'!$G$3:$I$46,3,FALSE))</f>
        <v>0</v>
      </c>
      <c r="O65" s="230"/>
      <c r="P65" s="102">
        <v>6</v>
      </c>
      <c r="S65" s="1"/>
    </row>
    <row r="66" spans="1:19" ht="12.75" customHeight="1">
      <c r="A66" s="103">
        <v>7</v>
      </c>
      <c r="B66" s="68" t="s">
        <v>27</v>
      </c>
      <c r="C66" s="8">
        <f t="shared" si="1"/>
        <v>5</v>
      </c>
      <c r="D66" s="8">
        <f>SUM(LARGE(E66:N66,{1,2,3,4,5,6,7}))</f>
        <v>368</v>
      </c>
      <c r="E66" s="9">
        <f>IF(ISERROR(VLOOKUP(B66,'Race 1'!$H$3:$J$54,3,FALSE)),0,VLOOKUP(B66,'Race 1'!$H$3:$J$54,3,FALSE))</f>
        <v>0</v>
      </c>
      <c r="F66" s="9">
        <f>IF(ISERROR(VLOOKUP(B66,'Race 2'!$H$3:$J$64,3,FALSE)),0,VLOOKUP(B66,'Race 2'!$H$3:$J$64,3,FALSE))</f>
        <v>0</v>
      </c>
      <c r="G66" s="9">
        <f>IF(ISERROR(VLOOKUP(B66,'Race 3'!$H$3:$J$62,3,FALSE)),0,VLOOKUP(B66,'Race 3'!$H$3:$J$62,3,FALSE))</f>
        <v>0</v>
      </c>
      <c r="H66" s="9">
        <f>IF(ISERROR(VLOOKUP(B66,'Race 4'!$H$3:$J$52,3,FALSE)),0,VLOOKUP(B66,'Race 4'!$H$3:$J$52,3,FALSE))</f>
        <v>73</v>
      </c>
      <c r="I66" s="8">
        <f>IF(ISERROR(VLOOKUP(B66,'Race 5'!$G$3:$I$59,3,FALSE)),0,VLOOKUP(B66,'Race 5'!$G$3:$I$59,3,FALSE))</f>
        <v>72</v>
      </c>
      <c r="J66" s="8">
        <f>IF(ISERROR(VLOOKUP(B66,'Race 6'!$G$3:$I$62,3,FALSE)),0,VLOOKUP(B66,'Race 6'!$G$3:$I$62,3,FALSE))</f>
        <v>75</v>
      </c>
      <c r="K66" s="8">
        <f>IF(ISERROR(VLOOKUP($B66,'Race 7'!$G$3:$I$56,3,FALSE)),0,VLOOKUP($B66,'Race 7'!$G$3:$I$56,3,FALSE))</f>
        <v>0</v>
      </c>
      <c r="L66" s="8">
        <f>IF(ISERROR(VLOOKUP($B66,'Race 8'!$G$3:$I$56,3,FALSE)),0,VLOOKUP($B66,'Race 8'!$G$3:$I$56,3,FALSE))</f>
        <v>73</v>
      </c>
      <c r="M66" s="8">
        <f>IF(ISERROR(VLOOKUP($B66,'Race 9'!$G$3:$I$61,3,FALSE)),0,VLOOKUP($B66,'Race 9'!$G$3:$I$61,3,FALSE))</f>
        <v>75</v>
      </c>
      <c r="N66" s="8">
        <f>IF(ISERROR(VLOOKUP($B66,'Race 10'!$G$3:$I$46,3,FALSE)),0,VLOOKUP($B66,'Race 10'!$G$3:$I$46,3,FALSE))</f>
        <v>0</v>
      </c>
      <c r="O66" s="230"/>
      <c r="P66" s="102">
        <v>6</v>
      </c>
      <c r="S66" s="1"/>
    </row>
    <row r="67" spans="1:19" ht="12.75" customHeight="1">
      <c r="A67" s="103">
        <v>8</v>
      </c>
      <c r="B67" s="68" t="s">
        <v>194</v>
      </c>
      <c r="C67" s="8">
        <f t="shared" si="1"/>
        <v>5</v>
      </c>
      <c r="D67" s="8">
        <f>SUM(LARGE(E67:N67,{1,2,3,4,5,6,7}))</f>
        <v>318</v>
      </c>
      <c r="E67" s="9">
        <f>IF(ISERROR(VLOOKUP(B67,'Race 1'!$H$3:$J$54,3,FALSE)),0,VLOOKUP(B67,'Race 1'!$H$3:$J$54,3,FALSE))</f>
        <v>0</v>
      </c>
      <c r="F67" s="9">
        <f>IF(ISERROR(VLOOKUP(B67,'Race 2'!$H$3:$J$64,3,FALSE)),0,VLOOKUP(B67,'Race 2'!$H$3:$J$64,3,FALSE))</f>
        <v>0</v>
      </c>
      <c r="G67" s="9">
        <f>IF(ISERROR(VLOOKUP(B67,'Race 3'!$H$3:$J$62,3,FALSE)),0,VLOOKUP(B67,'Race 3'!$H$3:$J$62,3,FALSE))</f>
        <v>58</v>
      </c>
      <c r="H67" s="9">
        <f>IF(ISERROR(VLOOKUP(B67,'Race 4'!$H$3:$J$52,3,FALSE)),0,VLOOKUP(B67,'Race 4'!$H$3:$J$52,3,FALSE))</f>
        <v>0</v>
      </c>
      <c r="I67" s="8">
        <f>IF(ISERROR(VLOOKUP(B67,'Race 5'!$G$3:$I$59,3,FALSE)),0,VLOOKUP(B67,'Race 5'!$G$3:$I$59,3,FALSE))</f>
        <v>0</v>
      </c>
      <c r="J67" s="8">
        <f>IF(ISERROR(VLOOKUP(B67,'Race 6'!$G$3:$I$62,3,FALSE)),0,VLOOKUP(B67,'Race 6'!$G$3:$I$62,3,FALSE))</f>
        <v>0</v>
      </c>
      <c r="K67" s="8">
        <f>IF(ISERROR(VLOOKUP($B67,'Race 7'!$G$3:$I$56,3,FALSE)),0,VLOOKUP($B67,'Race 7'!$G$3:$I$56,3,FALSE))</f>
        <v>63</v>
      </c>
      <c r="L67" s="8">
        <f>IF(ISERROR(VLOOKUP($B67,'Race 8'!$G$3:$I$56,3,FALSE)),0,VLOOKUP($B67,'Race 8'!$G$3:$I$56,3,FALSE))</f>
        <v>61</v>
      </c>
      <c r="M67" s="8">
        <f>IF(ISERROR(VLOOKUP($B67,'Race 9'!$G$3:$I$61,3,FALSE)),0,VLOOKUP($B67,'Race 9'!$G$3:$I$61,3,FALSE))</f>
        <v>67</v>
      </c>
      <c r="N67" s="8">
        <f>IF(ISERROR(VLOOKUP($B67,'Race 10'!$G$3:$I$46,3,FALSE)),0,VLOOKUP($B67,'Race 10'!$G$3:$I$46,3,FALSE))</f>
        <v>69</v>
      </c>
      <c r="O67" s="230"/>
      <c r="P67" s="102">
        <v>6</v>
      </c>
      <c r="S67" s="1"/>
    </row>
    <row r="68" spans="1:19" ht="12.75" customHeight="1">
      <c r="A68" s="103">
        <v>9</v>
      </c>
      <c r="B68" s="63" t="s">
        <v>30</v>
      </c>
      <c r="C68" s="8">
        <f aca="true" t="shared" si="2" ref="C68:C91">COUNTIF(E68:N68,"&gt;0")</f>
        <v>3</v>
      </c>
      <c r="D68" s="8">
        <f>SUM(LARGE(E68:N68,{1,2,3,4,5,6,7}))</f>
        <v>169</v>
      </c>
      <c r="E68" s="9">
        <f>IF(ISERROR(VLOOKUP(B68,'Race 1'!$H$3:$J$54,3,FALSE)),0,VLOOKUP(B68,'Race 1'!$H$3:$J$54,3,FALSE))</f>
        <v>0</v>
      </c>
      <c r="F68" s="9">
        <f>IF(ISERROR(VLOOKUP(B68,'Race 2'!$H$3:$J$64,3,FALSE)),0,VLOOKUP(B68,'Race 2'!$H$3:$J$64,3,FALSE))</f>
        <v>53</v>
      </c>
      <c r="G68" s="9">
        <f>IF(ISERROR(VLOOKUP(B68,'Race 3'!$H$3:$J$62,3,FALSE)),0,VLOOKUP(B68,'Race 3'!$H$3:$J$62,3,FALSE))</f>
        <v>0</v>
      </c>
      <c r="H68" s="9">
        <f>IF(ISERROR(VLOOKUP(B68,'Race 4'!$H$3:$J$52,3,FALSE)),0,VLOOKUP(B68,'Race 4'!$H$3:$J$52,3,FALSE))</f>
        <v>61</v>
      </c>
      <c r="I68" s="8">
        <f>IF(ISERROR(VLOOKUP(B68,'Race 5'!$G$3:$I$59,3,FALSE)),0,VLOOKUP(B68,'Race 5'!$G$3:$I$59,3,FALSE))</f>
        <v>55</v>
      </c>
      <c r="J68" s="8">
        <f>IF(ISERROR(VLOOKUP(B68,'Race 6'!$G$3:$I$62,3,FALSE)),0,VLOOKUP(B68,'Race 6'!$G$3:$I$62,3,FALSE))</f>
        <v>0</v>
      </c>
      <c r="K68" s="8">
        <f>IF(ISERROR(VLOOKUP($B68,'Race 7'!$G$3:$I$56,3,FALSE)),0,VLOOKUP($B68,'Race 7'!$G$3:$I$56,3,FALSE))</f>
        <v>0</v>
      </c>
      <c r="L68" s="8">
        <f>IF(ISERROR(VLOOKUP($B68,'Race 8'!$G$3:$I$56,3,FALSE)),0,VLOOKUP($B68,'Race 8'!$G$3:$I$56,3,FALSE))</f>
        <v>0</v>
      </c>
      <c r="M68" s="8">
        <f>IF(ISERROR(VLOOKUP($B68,'Race 9'!$G$3:$I$61,3,FALSE)),0,VLOOKUP($B68,'Race 9'!$G$3:$I$61,3,FALSE))</f>
        <v>0</v>
      </c>
      <c r="N68" s="8">
        <f>IF(ISERROR(VLOOKUP($B68,'Race 10'!$G$3:$I$46,3,FALSE)),0,VLOOKUP($B68,'Race 10'!$G$3:$I$46,3,FALSE))</f>
        <v>0</v>
      </c>
      <c r="O68" s="230"/>
      <c r="P68" s="102">
        <v>6</v>
      </c>
      <c r="S68" s="1"/>
    </row>
    <row r="69" spans="1:19" ht="12.75" customHeight="1">
      <c r="A69" s="103">
        <v>10</v>
      </c>
      <c r="B69" s="63" t="s">
        <v>29</v>
      </c>
      <c r="C69" s="8">
        <f t="shared" si="2"/>
        <v>2</v>
      </c>
      <c r="D69" s="8">
        <f>SUM(LARGE(E69:N69,{1,2,3,4,5,6,7}))</f>
        <v>119</v>
      </c>
      <c r="E69" s="9">
        <f>IF(ISERROR(VLOOKUP(B69,'Race 1'!$H$3:$J$54,3,FALSE)),0,VLOOKUP(B69,'Race 1'!$H$3:$J$54,3,FALSE))</f>
        <v>0</v>
      </c>
      <c r="F69" s="9">
        <f>IF(ISERROR(VLOOKUP(B69,'Race 2'!$H$3:$J$64,3,FALSE)),0,VLOOKUP(B69,'Race 2'!$H$3:$J$64,3,FALSE))</f>
        <v>54</v>
      </c>
      <c r="G69" s="9">
        <f>IF(ISERROR(VLOOKUP(B69,'Race 3'!$H$3:$J$62,3,FALSE)),0,VLOOKUP(B69,'Race 3'!$H$3:$J$62,3,FALSE))</f>
        <v>0</v>
      </c>
      <c r="H69" s="9">
        <f>IF(ISERROR(VLOOKUP(B69,'Race 4'!$H$3:$J$52,3,FALSE)),0,VLOOKUP(B69,'Race 4'!$H$3:$J$52,3,FALSE))</f>
        <v>0</v>
      </c>
      <c r="I69" s="8">
        <f>IF(ISERROR(VLOOKUP(B69,'Race 5'!$G$3:$I$59,3,FALSE)),0,VLOOKUP(B69,'Race 5'!$G$3:$I$59,3,FALSE))</f>
        <v>0</v>
      </c>
      <c r="J69" s="8">
        <f>IF(ISERROR(VLOOKUP(B69,'Race 6'!$G$3:$I$62,3,FALSE)),0,VLOOKUP(B69,'Race 6'!$G$3:$I$62,3,FALSE))</f>
        <v>0</v>
      </c>
      <c r="K69" s="8">
        <f>IF(ISERROR(VLOOKUP($B69,'Race 7'!$G$3:$I$56,3,FALSE)),0,VLOOKUP($B69,'Race 7'!$G$3:$I$56,3,FALSE))</f>
        <v>0</v>
      </c>
      <c r="L69" s="8">
        <f>IF(ISERROR(VLOOKUP($B69,'Race 8'!$G$3:$I$56,3,FALSE)),0,VLOOKUP($B69,'Race 8'!$G$3:$I$56,3,FALSE))</f>
        <v>0</v>
      </c>
      <c r="M69" s="8">
        <f>IF(ISERROR(VLOOKUP($B69,'Race 9'!$G$3:$I$61,3,FALSE)),0,VLOOKUP($B69,'Race 9'!$G$3:$I$61,3,FALSE))</f>
        <v>0</v>
      </c>
      <c r="N69" s="8">
        <f>IF(ISERROR(VLOOKUP($B69,'Race 10'!$G$3:$I$46,3,FALSE)),0,VLOOKUP($B69,'Race 10'!$G$3:$I$46,3,FALSE))</f>
        <v>65</v>
      </c>
      <c r="O69" s="230"/>
      <c r="P69" s="102">
        <v>6</v>
      </c>
      <c r="S69" s="1"/>
    </row>
    <row r="70" spans="1:19" ht="12.75" customHeight="1">
      <c r="A70" s="103">
        <v>11</v>
      </c>
      <c r="B70" s="68" t="s">
        <v>228</v>
      </c>
      <c r="C70" s="8">
        <f>COUNTIF(E70:N70,"&gt;0")</f>
        <v>1</v>
      </c>
      <c r="D70" s="8">
        <f>SUM(LARGE(E70:N70,{1,2,3,4,5,6,7}))</f>
        <v>71</v>
      </c>
      <c r="E70" s="9">
        <f>IF(ISERROR(VLOOKUP(B70,'Race 1'!$H$3:$J$54,3,FALSE)),0,VLOOKUP(B70,'Race 1'!$H$3:$J$54,3,FALSE))</f>
        <v>0</v>
      </c>
      <c r="F70" s="9">
        <f>IF(ISERROR(VLOOKUP(B70,'Race 2'!$H$3:$J$64,3,FALSE)),0,VLOOKUP(B70,'Race 2'!$H$3:$J$64,3,FALSE))</f>
        <v>0</v>
      </c>
      <c r="G70" s="9">
        <f>IF(ISERROR(VLOOKUP(B70,'Race 3'!$H$3:$J$62,3,FALSE)),0,VLOOKUP(B70,'Race 3'!$H$3:$J$62,3,FALSE))</f>
        <v>0</v>
      </c>
      <c r="H70" s="9">
        <f>IF(ISERROR(VLOOKUP(B70,'Race 4'!$H$3:$J$52,3,FALSE)),0,VLOOKUP(B70,'Race 4'!$H$3:$J$52,3,FALSE))</f>
        <v>0</v>
      </c>
      <c r="I70" s="8">
        <f>IF(ISERROR(VLOOKUP(B70,'Race 5'!$G$3:$I$59,3,FALSE)),0,VLOOKUP(B70,'Race 5'!$G$3:$I$59,3,FALSE))</f>
        <v>0</v>
      </c>
      <c r="J70" s="8">
        <f>IF(ISERROR(VLOOKUP(B70,'Race 6'!$G$3:$I$62,3,FALSE)),0,VLOOKUP(B70,'Race 6'!$G$3:$I$62,3,FALSE))</f>
        <v>0</v>
      </c>
      <c r="K70" s="8">
        <f>IF(ISERROR(VLOOKUP($B70,'Race 7'!$G$3:$I$56,3,FALSE)),0,VLOOKUP($B70,'Race 7'!$G$3:$I$56,3,FALSE))</f>
        <v>0</v>
      </c>
      <c r="L70" s="8">
        <f>IF(ISERROR(VLOOKUP($B70,'Race 8'!$G$3:$I$56,3,FALSE)),0,VLOOKUP($B70,'Race 8'!$G$3:$I$56,3,FALSE))</f>
        <v>0</v>
      </c>
      <c r="M70" s="8">
        <f>IF(ISERROR(VLOOKUP($B70,'Race 9'!$G$3:$I$61,3,FALSE)),0,VLOOKUP($B70,'Race 9'!$G$3:$I$61,3,FALSE))</f>
        <v>0</v>
      </c>
      <c r="N70" s="8">
        <f>IF(ISERROR(VLOOKUP($B70,'Race 10'!$G$3:$I$46,3,FALSE)),0,VLOOKUP($B70,'Race 10'!$G$3:$I$46,3,FALSE))</f>
        <v>71</v>
      </c>
      <c r="O70" s="230"/>
      <c r="P70" s="102"/>
      <c r="S70" s="1"/>
    </row>
    <row r="71" spans="1:19" ht="12.75" customHeight="1" thickBot="1">
      <c r="A71" s="103">
        <v>12</v>
      </c>
      <c r="B71" s="63" t="s">
        <v>70</v>
      </c>
      <c r="C71" s="8">
        <f t="shared" si="2"/>
        <v>1</v>
      </c>
      <c r="D71" s="8">
        <f>SUM(LARGE(E71:N71,{1,2,3,4,5,6,7}))</f>
        <v>63</v>
      </c>
      <c r="E71" s="9">
        <f>IF(ISERROR(VLOOKUP(B71,'Race 1'!$H$3:$J$54,3,FALSE)),0,VLOOKUP(B71,'Race 1'!$H$3:$J$54,3,FALSE))</f>
        <v>0</v>
      </c>
      <c r="F71" s="9">
        <f>IF(ISERROR(VLOOKUP(B71,'Race 2'!$H$3:$J$64,3,FALSE)),0,VLOOKUP(B71,'Race 2'!$H$3:$J$64,3,FALSE))</f>
        <v>63</v>
      </c>
      <c r="G71" s="9">
        <f>IF(ISERROR(VLOOKUP(B71,'Race 3'!$H$3:$J$62,3,FALSE)),0,VLOOKUP(B71,'Race 3'!$H$3:$J$62,3,FALSE))</f>
        <v>0</v>
      </c>
      <c r="H71" s="9">
        <f>IF(ISERROR(VLOOKUP(B71,'Race 4'!$H$3:$J$52,3,FALSE)),0,VLOOKUP(B71,'Race 4'!$H$3:$J$52,3,FALSE))</f>
        <v>0</v>
      </c>
      <c r="I71" s="8">
        <f>IF(ISERROR(VLOOKUP(B71,'Race 5'!$G$3:$I$59,3,FALSE)),0,VLOOKUP(B71,'Race 5'!$G$3:$I$59,3,FALSE))</f>
        <v>0</v>
      </c>
      <c r="J71" s="8">
        <f>IF(ISERROR(VLOOKUP(B71,'Race 6'!$G$3:$I$62,3,FALSE)),0,VLOOKUP(B71,'Race 6'!$G$3:$I$62,3,FALSE))</f>
        <v>0</v>
      </c>
      <c r="K71" s="8">
        <f>IF(ISERROR(VLOOKUP($B71,'Race 7'!$G$3:$I$56,3,FALSE)),0,VLOOKUP($B71,'Race 7'!$G$3:$I$56,3,FALSE))</f>
        <v>0</v>
      </c>
      <c r="L71" s="8">
        <f>IF(ISERROR(VLOOKUP($B71,'Race 8'!$G$3:$I$56,3,FALSE)),0,VLOOKUP($B71,'Race 8'!$G$3:$I$56,3,FALSE))</f>
        <v>0</v>
      </c>
      <c r="M71" s="8">
        <f>IF(ISERROR(VLOOKUP($B71,'Race 9'!$G$3:$I$61,3,FALSE)),0,VLOOKUP($B71,'Race 9'!$G$3:$I$61,3,FALSE))</f>
        <v>0</v>
      </c>
      <c r="N71" s="8">
        <f>IF(ISERROR(VLOOKUP($B71,'Race 10'!$G$3:$I$46,3,FALSE)),0,VLOOKUP($B71,'Race 10'!$G$3:$I$46,3,FALSE))</f>
        <v>0</v>
      </c>
      <c r="O71" s="230"/>
      <c r="P71" s="102">
        <v>6</v>
      </c>
      <c r="S71" s="1"/>
    </row>
    <row r="72" spans="1:19" ht="12.75" customHeight="1">
      <c r="A72" s="105">
        <v>1</v>
      </c>
      <c r="B72" s="106" t="s">
        <v>113</v>
      </c>
      <c r="C72" s="98">
        <f t="shared" si="2"/>
        <v>10</v>
      </c>
      <c r="D72" s="98">
        <f>SUM(LARGE(E72:N72,{1,2,3,4,5,6,7}))</f>
        <v>500</v>
      </c>
      <c r="E72" s="99">
        <f>IF(ISERROR(VLOOKUP(B72,'Race 1'!$H$3:$J$54,3,FALSE)),0,VLOOKUP(B72,'Race 1'!$H$3:$J$54,3,FALSE))</f>
        <v>66</v>
      </c>
      <c r="F72" s="99">
        <f>IF(ISERROR(VLOOKUP(B72,'Race 2'!$H$3:$J$64,3,FALSE)),0,VLOOKUP(B72,'Race 2'!$H$3:$J$64,3,FALSE))</f>
        <v>62</v>
      </c>
      <c r="G72" s="99">
        <f>IF(ISERROR(VLOOKUP(B72,'Race 3'!$H$3:$J$62,3,FALSE)),0,VLOOKUP(B72,'Race 3'!$H$3:$J$62,3,FALSE))</f>
        <v>63</v>
      </c>
      <c r="H72" s="99">
        <f>IF(ISERROR(VLOOKUP(B72,'Race 4'!$H$3:$J$52,3,FALSE)),0,VLOOKUP(B72,'Race 4'!$H$3:$J$52,3,FALSE))</f>
        <v>70</v>
      </c>
      <c r="I72" s="98">
        <f>IF(ISERROR(VLOOKUP(B72,'Race 5'!$G$3:$I$59,3,FALSE)),0,VLOOKUP(B72,'Race 5'!$G$3:$I$59,3,FALSE))</f>
        <v>64</v>
      </c>
      <c r="J72" s="98">
        <f>IF(ISERROR(VLOOKUP(B72,'Race 6'!$G$3:$I$62,3,FALSE)),0,VLOOKUP(B72,'Race 6'!$G$3:$I$62,3,FALSE))</f>
        <v>71</v>
      </c>
      <c r="K72" s="98">
        <f>IF(ISERROR(VLOOKUP($B72,'Race 7'!$G$3:$I$56,3,FALSE)),0,VLOOKUP($B72,'Race 7'!$G$3:$I$56,3,FALSE))</f>
        <v>72</v>
      </c>
      <c r="L72" s="98">
        <f>IF(ISERROR(VLOOKUP($B72,'Race 8'!$G$3:$I$56,3,FALSE)),0,VLOOKUP($B72,'Race 8'!$G$3:$I$56,3,FALSE))</f>
        <v>68</v>
      </c>
      <c r="M72" s="98">
        <f>IF(ISERROR(VLOOKUP($B72,'Race 9'!$G$3:$I$61,3,FALSE)),0,VLOOKUP($B72,'Race 9'!$G$3:$I$61,3,FALSE))</f>
        <v>73</v>
      </c>
      <c r="N72" s="98">
        <f>IF(ISERROR(VLOOKUP($B72,'Race 10'!$G$3:$I$46,3,FALSE)),0,VLOOKUP($B72,'Race 10'!$G$3:$I$46,3,FALSE))</f>
        <v>80</v>
      </c>
      <c r="O72" s="229">
        <v>7</v>
      </c>
      <c r="P72" s="100">
        <v>7</v>
      </c>
      <c r="S72" s="1"/>
    </row>
    <row r="73" spans="1:19" ht="12.75" customHeight="1">
      <c r="A73" s="103">
        <v>2</v>
      </c>
      <c r="B73" s="68" t="s">
        <v>111</v>
      </c>
      <c r="C73" s="8">
        <f t="shared" si="2"/>
        <v>10</v>
      </c>
      <c r="D73" s="8">
        <f>SUM(LARGE(E73:N73,{1,2,3,4,5,6,7}))</f>
        <v>425</v>
      </c>
      <c r="E73" s="9">
        <f>IF(ISERROR(VLOOKUP(B73,'Race 1'!$H$3:$J$54,3,FALSE)),0,VLOOKUP(B73,'Race 1'!$H$3:$J$54,3,FALSE))</f>
        <v>70</v>
      </c>
      <c r="F73" s="9">
        <f>IF(ISERROR(VLOOKUP(B73,'Race 2'!$H$3:$J$64,3,FALSE)),0,VLOOKUP(B73,'Race 2'!$H$3:$J$64,3,FALSE))</f>
        <v>51</v>
      </c>
      <c r="G73" s="9">
        <f>IF(ISERROR(VLOOKUP(B73,'Race 3'!$H$3:$J$62,3,FALSE)),0,VLOOKUP(B73,'Race 3'!$H$3:$J$62,3,FALSE))</f>
        <v>50</v>
      </c>
      <c r="H73" s="9">
        <f>IF(ISERROR(VLOOKUP(B73,'Race 4'!$H$3:$J$52,3,FALSE)),0,VLOOKUP(B73,'Race 4'!$H$3:$J$52,3,FALSE))</f>
        <v>55</v>
      </c>
      <c r="I73" s="8">
        <f>IF(ISERROR(VLOOKUP(B73,'Race 5'!$G$3:$I$59,3,FALSE)),0,VLOOKUP(B73,'Race 5'!$G$3:$I$59,3,FALSE))</f>
        <v>58</v>
      </c>
      <c r="J73" s="8">
        <f>IF(ISERROR(VLOOKUP(B73,'Race 6'!$G$3:$I$62,3,FALSE)),0,VLOOKUP(B73,'Race 6'!$G$3:$I$62,3,FALSE))</f>
        <v>55</v>
      </c>
      <c r="K73" s="8">
        <f>IF(ISERROR(VLOOKUP($B73,'Race 7'!$G$3:$I$56,3,FALSE)),0,VLOOKUP($B73,'Race 7'!$G$3:$I$56,3,FALSE))</f>
        <v>64</v>
      </c>
      <c r="L73" s="8">
        <f>IF(ISERROR(VLOOKUP($B73,'Race 8'!$G$3:$I$56,3,FALSE)),0,VLOOKUP($B73,'Race 8'!$G$3:$I$56,3,FALSE))</f>
        <v>53</v>
      </c>
      <c r="M73" s="8">
        <f>IF(ISERROR(VLOOKUP($B73,'Race 9'!$G$3:$I$61,3,FALSE)),0,VLOOKUP($B73,'Race 9'!$G$3:$I$61,3,FALSE))</f>
        <v>53</v>
      </c>
      <c r="N73" s="8">
        <f>IF(ISERROR(VLOOKUP($B73,'Race 10'!$G$3:$I$46,3,FALSE)),0,VLOOKUP($B73,'Race 10'!$G$3:$I$46,3,FALSE))</f>
        <v>70</v>
      </c>
      <c r="O73" s="230"/>
      <c r="P73" s="102">
        <v>7</v>
      </c>
      <c r="S73" s="1"/>
    </row>
    <row r="74" spans="1:19" ht="12.75" customHeight="1">
      <c r="A74" s="144">
        <v>3</v>
      </c>
      <c r="B74" s="33" t="s">
        <v>135</v>
      </c>
      <c r="C74" s="17">
        <f t="shared" si="2"/>
        <v>7</v>
      </c>
      <c r="D74" s="17">
        <f>SUM(LARGE(E74:N74,{1,2,3,4,5,6,7}))</f>
        <v>423</v>
      </c>
      <c r="E74" s="17">
        <f>IF(ISERROR(VLOOKUP(B74,'Race 1'!$H$3:$J$54,3,FALSE)),0,VLOOKUP(B74,'Race 1'!$H$3:$J$54,3,FALSE))</f>
        <v>0</v>
      </c>
      <c r="F74" s="17">
        <f>IF(ISERROR(VLOOKUP(B74,'Race 2'!$H$3:$J$64,3,FALSE)),0,VLOOKUP(B74,'Race 2'!$H$3:$J$64,3,FALSE))</f>
        <v>0</v>
      </c>
      <c r="G74" s="17">
        <f>IF(ISERROR(VLOOKUP(B74,'Race 3'!$H$3:$J$62,3,FALSE)),0,VLOOKUP(B74,'Race 3'!$H$3:$J$62,3,FALSE))</f>
        <v>54</v>
      </c>
      <c r="H74" s="17">
        <f>IF(ISERROR(VLOOKUP(B74,'Race 4'!$H$3:$J$52,3,FALSE)),0,VLOOKUP(B74,'Race 4'!$H$3:$J$52,3,FALSE))</f>
        <v>64</v>
      </c>
      <c r="I74" s="17">
        <f>IF(ISERROR(VLOOKUP(B74,'Race 5'!$G$3:$I$59,3,FALSE)),0,VLOOKUP(B74,'Race 5'!$G$3:$I$59,3,FALSE))</f>
        <v>60</v>
      </c>
      <c r="J74" s="17">
        <f>IF(ISERROR(VLOOKUP(B74,'Race 6'!$G$3:$I$62,3,FALSE)),0,VLOOKUP(B74,'Race 6'!$G$3:$I$62,3,FALSE))</f>
        <v>60</v>
      </c>
      <c r="K74" s="17">
        <f>IF(ISERROR(VLOOKUP($B74,'Race 7'!$G$3:$I$56,3,FALSE)),0,VLOOKUP($B74,'Race 7'!$G$3:$I$56,3,FALSE))</f>
        <v>60</v>
      </c>
      <c r="L74" s="17">
        <f>IF(ISERROR(VLOOKUP($B74,'Race 8'!$G$3:$I$56,3,FALSE)),0,VLOOKUP($B74,'Race 8'!$G$3:$I$56,3,FALSE))</f>
        <v>58</v>
      </c>
      <c r="M74" s="17">
        <f>IF(ISERROR(VLOOKUP($B74,'Race 9'!$G$3:$I$61,3,FALSE)),0,VLOOKUP($B74,'Race 9'!$G$3:$I$61,3,FALSE))</f>
        <v>0</v>
      </c>
      <c r="N74" s="8">
        <f>IF(ISERROR(VLOOKUP($B74,'Race 10'!$G$3:$I$46,3,FALSE)),0,VLOOKUP($B74,'Race 10'!$G$3:$I$46,3,FALSE))</f>
        <v>67</v>
      </c>
      <c r="O74" s="230"/>
      <c r="P74" s="102">
        <v>7</v>
      </c>
      <c r="S74" s="1"/>
    </row>
    <row r="75" spans="1:19" ht="12.75" customHeight="1">
      <c r="A75" s="103">
        <v>4</v>
      </c>
      <c r="B75" s="33" t="s">
        <v>136</v>
      </c>
      <c r="C75" s="17">
        <f t="shared" si="2"/>
        <v>7</v>
      </c>
      <c r="D75" s="17">
        <f>SUM(LARGE(E75:N75,{1,2,3,4,5,6,7}))</f>
        <v>409</v>
      </c>
      <c r="E75" s="17">
        <f>IF(ISERROR(VLOOKUP(B75,'Race 1'!$H$3:$J$54,3,FALSE)),0,VLOOKUP(B75,'Race 1'!$H$3:$J$54,3,FALSE))</f>
        <v>0</v>
      </c>
      <c r="F75" s="17">
        <f>IF(ISERROR(VLOOKUP(B75,'Race 2'!$H$3:$J$64,3,FALSE)),0,VLOOKUP(B75,'Race 2'!$H$3:$J$64,3,FALSE))</f>
        <v>0</v>
      </c>
      <c r="G75" s="17">
        <f>IF(ISERROR(VLOOKUP(B75,'Race 3'!$H$3:$J$62,3,FALSE)),0,VLOOKUP(B75,'Race 3'!$H$3:$J$62,3,FALSE))</f>
        <v>52</v>
      </c>
      <c r="H75" s="17">
        <f>IF(ISERROR(VLOOKUP(B75,'Race 4'!$H$3:$J$52,3,FALSE)),0,VLOOKUP(B75,'Race 4'!$H$3:$J$52,3,FALSE))</f>
        <v>60</v>
      </c>
      <c r="I75" s="17">
        <f>IF(ISERROR(VLOOKUP(B75,'Race 5'!$G$3:$I$59,3,FALSE)),0,VLOOKUP(B75,'Race 5'!$G$3:$I$59,3,FALSE))</f>
        <v>54</v>
      </c>
      <c r="J75" s="17">
        <f>IF(ISERROR(VLOOKUP(B75,'Race 6'!$G$3:$I$62,3,FALSE)),0,VLOOKUP(B75,'Race 6'!$G$3:$I$62,3,FALSE))</f>
        <v>57</v>
      </c>
      <c r="K75" s="17">
        <f>IF(ISERROR(VLOOKUP($B75,'Race 7'!$G$3:$I$56,3,FALSE)),0,VLOOKUP($B75,'Race 7'!$G$3:$I$56,3,FALSE))</f>
        <v>57</v>
      </c>
      <c r="L75" s="17">
        <f>IF(ISERROR(VLOOKUP($B75,'Race 8'!$G$3:$I$56,3,FALSE)),0,VLOOKUP($B75,'Race 8'!$G$3:$I$56,3,FALSE))</f>
        <v>55</v>
      </c>
      <c r="M75" s="17">
        <f>IF(ISERROR(VLOOKUP($B75,'Race 9'!$G$3:$I$61,3,FALSE)),0,VLOOKUP($B75,'Race 9'!$G$3:$I$61,3,FALSE))</f>
        <v>0</v>
      </c>
      <c r="N75" s="8">
        <f>IF(ISERROR(VLOOKUP($B75,'Race 10'!$G$3:$I$46,3,FALSE)),0,VLOOKUP($B75,'Race 10'!$G$3:$I$46,3,FALSE))</f>
        <v>74</v>
      </c>
      <c r="O75" s="230"/>
      <c r="P75" s="102">
        <v>7</v>
      </c>
      <c r="S75" s="1"/>
    </row>
    <row r="76" spans="1:20" ht="12.75" customHeight="1">
      <c r="A76" s="101">
        <v>5</v>
      </c>
      <c r="B76" s="68" t="s">
        <v>65</v>
      </c>
      <c r="C76" s="8">
        <f t="shared" si="2"/>
        <v>7</v>
      </c>
      <c r="D76" s="8">
        <f>SUM(LARGE(E76:N76,{1,2,3,4,5,6,7}))</f>
        <v>403</v>
      </c>
      <c r="E76" s="9">
        <f>IF(ISERROR(VLOOKUP(B76,'Race 1'!$H$3:$J$54,3,FALSE)),0,VLOOKUP(B76,'Race 1'!$H$3:$J$54,3,FALSE))</f>
        <v>59</v>
      </c>
      <c r="F76" s="9">
        <f>IF(ISERROR(VLOOKUP(B76,'Race 2'!$H$3:$J$64,3,FALSE)),0,VLOOKUP(B76,'Race 2'!$H$3:$J$64,3,FALSE))</f>
        <v>57</v>
      </c>
      <c r="G76" s="9">
        <f>IF(ISERROR(VLOOKUP(B76,'Race 3'!$H$3:$J$62,3,FALSE)),0,VLOOKUP(B76,'Race 3'!$H$3:$J$62,3,FALSE))</f>
        <v>53</v>
      </c>
      <c r="H76" s="9">
        <f>IF(ISERROR(VLOOKUP(B76,'Race 4'!$H$3:$J$52,3,FALSE)),0,VLOOKUP(B76,'Race 4'!$H$3:$J$52,3,FALSE))</f>
        <v>65</v>
      </c>
      <c r="I76" s="8">
        <f>IF(ISERROR(VLOOKUP(B76,'Race 5'!$G$3:$I$59,3,FALSE)),0,VLOOKUP(B76,'Race 5'!$G$3:$I$59,3,FALSE))</f>
        <v>50</v>
      </c>
      <c r="J76" s="8">
        <f>IF(ISERROR(VLOOKUP(B76,'Race 6'!$G$3:$I$62,3,FALSE)),0,VLOOKUP(B76,'Race 6'!$G$3:$I$62,3,FALSE))</f>
        <v>61</v>
      </c>
      <c r="K76" s="8">
        <f>IF(ISERROR(VLOOKUP($B76,'Race 7'!$G$3:$I$56,3,FALSE)),0,VLOOKUP($B76,'Race 7'!$G$3:$I$56,3,FALSE))</f>
        <v>58</v>
      </c>
      <c r="L76" s="8">
        <f>IF(ISERROR(VLOOKUP($B76,'Race 8'!$G$3:$I$56,3,FALSE)),0,VLOOKUP($B76,'Race 8'!$G$3:$I$56,3,FALSE))</f>
        <v>0</v>
      </c>
      <c r="M76" s="8">
        <f>IF(ISERROR(VLOOKUP($B76,'Race 9'!$G$3:$I$61,3,FALSE)),0,VLOOKUP($B76,'Race 9'!$G$3:$I$61,3,FALSE))</f>
        <v>0</v>
      </c>
      <c r="N76" s="8">
        <f>IF(ISERROR(VLOOKUP($B76,'Race 10'!$G$3:$I$46,3,FALSE)),0,VLOOKUP($B76,'Race 10'!$G$3:$I$46,3,FALSE))</f>
        <v>0</v>
      </c>
      <c r="O76" s="230"/>
      <c r="P76" s="102">
        <v>7</v>
      </c>
      <c r="S76" s="54"/>
      <c r="T76" s="5"/>
    </row>
    <row r="77" spans="1:20" ht="12.75" customHeight="1">
      <c r="A77" s="101">
        <v>6</v>
      </c>
      <c r="B77" s="33" t="s">
        <v>68</v>
      </c>
      <c r="C77" s="17">
        <f t="shared" si="2"/>
        <v>9</v>
      </c>
      <c r="D77" s="17">
        <f>SUM(LARGE(E77:N77,{1,2,3,4,5,6,7}))</f>
        <v>401</v>
      </c>
      <c r="E77" s="17">
        <f>IF(ISERROR(VLOOKUP(B77,'Race 1'!$H$3:$J$54,3,FALSE)),0,VLOOKUP(B77,'Race 1'!$H$3:$J$54,3,FALSE))</f>
        <v>0</v>
      </c>
      <c r="F77" s="17">
        <f>IF(ISERROR(VLOOKUP(B77,'Race 2'!$H$3:$J$64,3,FALSE)),0,VLOOKUP(B77,'Race 2'!$H$3:$J$64,3,FALSE))</f>
        <v>50</v>
      </c>
      <c r="G77" s="17">
        <f>IF(ISERROR(VLOOKUP(B77,'Race 3'!$H$3:$J$62,3,FALSE)),0,VLOOKUP(B77,'Race 3'!$H$3:$J$62,3,FALSE))</f>
        <v>51</v>
      </c>
      <c r="H77" s="17">
        <f>IF(ISERROR(VLOOKUP(B77,'Race 4'!$H$3:$J$52,3,FALSE)),0,VLOOKUP(B77,'Race 4'!$H$3:$J$52,3,FALSE))</f>
        <v>59</v>
      </c>
      <c r="I77" s="17">
        <f>IF(ISERROR(VLOOKUP(B77,'Race 5'!$G$3:$I$59,3,FALSE)),0,VLOOKUP(B77,'Race 5'!$G$3:$I$59,3,FALSE))</f>
        <v>53</v>
      </c>
      <c r="J77" s="17">
        <f>IF(ISERROR(VLOOKUP(B77,'Race 6'!$G$3:$I$62,3,FALSE)),0,VLOOKUP(B77,'Race 6'!$G$3:$I$62,3,FALSE))</f>
        <v>58</v>
      </c>
      <c r="K77" s="17">
        <f>IF(ISERROR(VLOOKUP($B77,'Race 7'!$G$3:$I$56,3,FALSE)),0,VLOOKUP($B77,'Race 7'!$G$3:$I$56,3,FALSE))</f>
        <v>54</v>
      </c>
      <c r="L77" s="17">
        <f>IF(ISERROR(VLOOKUP($B77,'Race 8'!$G$3:$I$56,3,FALSE)),0,VLOOKUP($B77,'Race 8'!$G$3:$I$56,3,FALSE))</f>
        <v>54</v>
      </c>
      <c r="M77" s="17">
        <f>IF(ISERROR(VLOOKUP($B77,'Race 9'!$G$3:$I$61,3,FALSE)),0,VLOOKUP($B77,'Race 9'!$G$3:$I$61,3,FALSE))</f>
        <v>59</v>
      </c>
      <c r="N77" s="8">
        <f>IF(ISERROR(VLOOKUP($B77,'Race 10'!$G$3:$I$46,3,FALSE)),0,VLOOKUP($B77,'Race 10'!$G$3:$I$46,3,FALSE))</f>
        <v>64</v>
      </c>
      <c r="O77" s="230"/>
      <c r="P77" s="102">
        <v>7</v>
      </c>
      <c r="S77" s="54"/>
      <c r="T77" s="5"/>
    </row>
    <row r="78" spans="1:20" ht="12.75" customHeight="1">
      <c r="A78" s="103">
        <v>7</v>
      </c>
      <c r="B78" s="68" t="s">
        <v>44</v>
      </c>
      <c r="C78" s="8">
        <f t="shared" si="2"/>
        <v>7</v>
      </c>
      <c r="D78" s="8">
        <f>SUM(LARGE(E78:N78,{1,2,3,4,5,6,7}))</f>
        <v>384</v>
      </c>
      <c r="E78" s="9">
        <f>IF(ISERROR(VLOOKUP(B78,'Race 1'!$H$3:$J$54,3,FALSE)),0,VLOOKUP(B78,'Race 1'!$H$3:$J$54,3,FALSE))</f>
        <v>58</v>
      </c>
      <c r="F78" s="9">
        <f>IF(ISERROR(VLOOKUP(B78,'Race 2'!$H$3:$J$64,3,FALSE)),0,VLOOKUP(B78,'Race 2'!$H$3:$J$64,3,FALSE))</f>
        <v>52</v>
      </c>
      <c r="G78" s="9">
        <f>IF(ISERROR(VLOOKUP(B78,'Race 3'!$H$3:$J$62,3,FALSE)),0,VLOOKUP(B78,'Race 3'!$H$3:$J$62,3,FALSE))</f>
        <v>49</v>
      </c>
      <c r="H78" s="9">
        <f>IF(ISERROR(VLOOKUP(B78,'Race 4'!$H$3:$J$52,3,FALSE)),0,VLOOKUP(B78,'Race 4'!$H$3:$J$52,3,FALSE))</f>
        <v>58</v>
      </c>
      <c r="I78" s="8">
        <f>IF(ISERROR(VLOOKUP(B78,'Race 5'!$G$3:$I$59,3,FALSE)),0,VLOOKUP(B78,'Race 5'!$G$3:$I$59,3,FALSE))</f>
        <v>52</v>
      </c>
      <c r="J78" s="8">
        <f>IF(ISERROR(VLOOKUP(B78,'Race 6'!$G$3:$I$62,3,FALSE)),0,VLOOKUP(B78,'Race 6'!$G$3:$I$62,3,FALSE))</f>
        <v>59</v>
      </c>
      <c r="K78" s="8">
        <f>IF(ISERROR(VLOOKUP($B78,'Race 7'!$G$3:$I$56,3,FALSE)),0,VLOOKUP($B78,'Race 7'!$G$3:$I$56,3,FALSE))</f>
        <v>56</v>
      </c>
      <c r="L78" s="8">
        <f>IF(ISERROR(VLOOKUP($B78,'Race 8'!$G$3:$I$56,3,FALSE)),0,VLOOKUP($B78,'Race 8'!$G$3:$I$56,3,FALSE))</f>
        <v>0</v>
      </c>
      <c r="M78" s="8">
        <f>IF(ISERROR(VLOOKUP($B78,'Race 9'!$G$3:$I$61,3,FALSE)),0,VLOOKUP($B78,'Race 9'!$G$3:$I$61,3,FALSE))</f>
        <v>0</v>
      </c>
      <c r="N78" s="8">
        <f>IF(ISERROR(VLOOKUP($B78,'Race 10'!$G$3:$I$46,3,FALSE)),0,VLOOKUP($B78,'Race 10'!$G$3:$I$46,3,FALSE))</f>
        <v>0</v>
      </c>
      <c r="O78" s="230"/>
      <c r="P78" s="102">
        <v>7</v>
      </c>
      <c r="S78" s="54"/>
      <c r="T78" s="5"/>
    </row>
    <row r="79" spans="1:20" ht="12.75" customHeight="1">
      <c r="A79" s="103">
        <v>8</v>
      </c>
      <c r="B79" s="63" t="s">
        <v>50</v>
      </c>
      <c r="C79" s="8">
        <f t="shared" si="2"/>
        <v>8</v>
      </c>
      <c r="D79" s="8">
        <f>SUM(LARGE(E79:N79,{1,2,3,4,5,6,7}))</f>
        <v>381</v>
      </c>
      <c r="E79" s="9">
        <f>IF(ISERROR(VLOOKUP(B79,'Race 1'!$H$3:$J$54,3,FALSE)),0,VLOOKUP(B79,'Race 1'!$H$3:$J$54,3,FALSE))</f>
        <v>55</v>
      </c>
      <c r="F79" s="9">
        <f>IF(ISERROR(VLOOKUP(B79,'Race 2'!$H$3:$J$64,3,FALSE)),0,VLOOKUP(B79,'Race 2'!$H$3:$J$64,3,FALSE))</f>
        <v>49</v>
      </c>
      <c r="G79" s="9">
        <f>IF(ISERROR(VLOOKUP(B79,'Race 3'!$H$3:$J$62,3,FALSE)),0,VLOOKUP(B79,'Race 3'!$H$3:$J$62,3,FALSE))</f>
        <v>49</v>
      </c>
      <c r="H79" s="9">
        <f>IF(ISERROR(VLOOKUP(B79,'Race 4'!$H$3:$J$52,3,FALSE)),0,VLOOKUP(B79,'Race 4'!$H$3:$J$52,3,FALSE))</f>
        <v>57</v>
      </c>
      <c r="I79" s="8">
        <f>IF(ISERROR(VLOOKUP(B79,'Race 5'!$G$3:$I$59,3,FALSE)),0,VLOOKUP(B79,'Race 5'!$G$3:$I$59,3,FALSE))</f>
        <v>0</v>
      </c>
      <c r="J79" s="8">
        <f>IF(ISERROR(VLOOKUP(B79,'Race 6'!$G$3:$I$62,3,FALSE)),0,VLOOKUP(B79,'Race 6'!$G$3:$I$62,3,FALSE))</f>
        <v>56</v>
      </c>
      <c r="K79" s="8">
        <f>IF(ISERROR(VLOOKUP($B79,'Race 7'!$G$3:$I$56,3,FALSE)),0,VLOOKUP($B79,'Race 7'!$G$3:$I$56,3,FALSE))</f>
        <v>55</v>
      </c>
      <c r="L79" s="8">
        <f>IF(ISERROR(VLOOKUP($B79,'Race 8'!$G$3:$I$56,3,FALSE)),0,VLOOKUP($B79,'Race 8'!$G$3:$I$56,3,FALSE))</f>
        <v>52</v>
      </c>
      <c r="M79" s="8">
        <f>IF(ISERROR(VLOOKUP($B79,'Race 9'!$G$3:$I$61,3,FALSE)),0,VLOOKUP($B79,'Race 9'!$G$3:$I$61,3,FALSE))</f>
        <v>57</v>
      </c>
      <c r="N79" s="17">
        <f>IF(ISERROR(VLOOKUP($B79,'Race 10'!$G$3:$I$46,3,FALSE)),0,VLOOKUP($B79,'Race 10'!$G$3:$I$46,3,FALSE))</f>
        <v>0</v>
      </c>
      <c r="O79" s="230"/>
      <c r="P79" s="102">
        <v>7</v>
      </c>
      <c r="S79" s="54"/>
      <c r="T79" s="5"/>
    </row>
    <row r="80" spans="1:20" ht="12.75" customHeight="1">
      <c r="A80" s="101">
        <v>9</v>
      </c>
      <c r="B80" s="33" t="s">
        <v>67</v>
      </c>
      <c r="C80" s="8">
        <f t="shared" si="2"/>
        <v>6</v>
      </c>
      <c r="D80" s="8">
        <f>SUM(LARGE(E80:N80,{1,2,3,4,5,6,7}))</f>
        <v>351</v>
      </c>
      <c r="E80" s="9">
        <f>IF(ISERROR(VLOOKUP(B80,'Race 1'!$H$3:$J$54,3,FALSE)),0,VLOOKUP(B80,'Race 1'!$H$3:$J$54,3,FALSE))</f>
        <v>61</v>
      </c>
      <c r="F80" s="9">
        <f>IF(ISERROR(VLOOKUP(B80,'Race 2'!$H$3:$J$64,3,FALSE)),0,VLOOKUP(B80,'Race 2'!$H$3:$J$64,3,FALSE))</f>
        <v>59</v>
      </c>
      <c r="G80" s="9">
        <f>IF(ISERROR(VLOOKUP(B80,'Race 3'!$H$3:$J$62,3,FALSE)),0,VLOOKUP(B80,'Race 3'!$H$3:$J$62,3,FALSE))</f>
        <v>55</v>
      </c>
      <c r="H80" s="9">
        <f>IF(ISERROR(VLOOKUP(B80,'Race 4'!$H$3:$J$52,3,FALSE)),0,VLOOKUP(B80,'Race 4'!$H$3:$J$52,3,FALSE))</f>
        <v>0</v>
      </c>
      <c r="I80" s="8">
        <f>IF(ISERROR(VLOOKUP(B80,'Race 5'!$G$3:$I$59,3,FALSE)),0,VLOOKUP(B80,'Race 5'!$G$3:$I$59,3,FALSE))</f>
        <v>0</v>
      </c>
      <c r="J80" s="8">
        <f>IF(ISERROR(VLOOKUP(B80,'Race 6'!$G$3:$I$62,3,FALSE)),0,VLOOKUP(B80,'Race 6'!$G$3:$I$62,3,FALSE))</f>
        <v>0</v>
      </c>
      <c r="K80" s="8">
        <f>IF(ISERROR(VLOOKUP($B80,'Race 7'!$G$3:$I$56,3,FALSE)),0,VLOOKUP($B80,'Race 7'!$G$3:$I$56,3,FALSE))</f>
        <v>0</v>
      </c>
      <c r="L80" s="8">
        <f>IF(ISERROR(VLOOKUP($B80,'Race 8'!$G$3:$I$60,3,FALSE)),0,VLOOKUP($B80,'Race 8'!$G$3:$I$60,3,FALSE))</f>
        <v>50</v>
      </c>
      <c r="M80" s="8">
        <f>IF(ISERROR(VLOOKUP($B80,'Race 9'!$G$3:$I$61,3,FALSE)),0,VLOOKUP($B80,'Race 9'!$G$3:$I$61,3,FALSE))</f>
        <v>58</v>
      </c>
      <c r="N80" s="8">
        <f>IF(ISERROR(VLOOKUP($B80,'Race 10'!$G$3:$I$46,3,FALSE)),0,VLOOKUP($B80,'Race 10'!$G$3:$I$46,3,FALSE))</f>
        <v>68</v>
      </c>
      <c r="O80" s="230"/>
      <c r="P80" s="102">
        <v>7</v>
      </c>
      <c r="S80" s="54"/>
      <c r="T80" s="5"/>
    </row>
    <row r="81" spans="1:20" ht="12.75" customHeight="1">
      <c r="A81" s="101">
        <v>10</v>
      </c>
      <c r="B81" s="63" t="s">
        <v>66</v>
      </c>
      <c r="C81" s="8">
        <f t="shared" si="2"/>
        <v>6</v>
      </c>
      <c r="D81" s="8">
        <f>SUM(LARGE(E81:N81,{1,2,3,4,5,6,7}))</f>
        <v>317</v>
      </c>
      <c r="E81" s="9">
        <f>IF(ISERROR(VLOOKUP(B81,'Race 1'!$H$3:$J$54,3,FALSE)),0,VLOOKUP(B81,'Race 1'!$H$3:$J$54,3,FALSE))</f>
        <v>57</v>
      </c>
      <c r="F81" s="9">
        <f>IF(ISERROR(VLOOKUP(B81,'Race 2'!$H$3:$J$64,3,FALSE)),0,VLOOKUP(B81,'Race 2'!$H$3:$J$64,3,FALSE))</f>
        <v>0</v>
      </c>
      <c r="G81" s="9">
        <f>IF(ISERROR(VLOOKUP(B81,'Race 3'!$H$3:$J$62,3,FALSE)),0,VLOOKUP(B81,'Race 3'!$H$3:$J$62,3,FALSE))</f>
        <v>49</v>
      </c>
      <c r="H81" s="9">
        <f>IF(ISERROR(VLOOKUP(B81,'Race 4'!$H$3:$J$52,3,FALSE)),0,VLOOKUP(B81,'Race 4'!$H$3:$J$52,3,FALSE))</f>
        <v>54</v>
      </c>
      <c r="I81" s="8">
        <f>IF(ISERROR(VLOOKUP(B81,'Race 5'!$G$3:$I$59,3,FALSE)),0,VLOOKUP(B81,'Race 5'!$G$3:$I$59,3,FALSE))</f>
        <v>49</v>
      </c>
      <c r="J81" s="8">
        <f>IF(ISERROR(VLOOKUP(B81,'Race 6'!$G$3:$I$62,3,FALSE)),0,VLOOKUP(B81,'Race 6'!$G$3:$I$62,3,FALSE))</f>
        <v>0</v>
      </c>
      <c r="K81" s="8">
        <f>IF(ISERROR(VLOOKUP($B81,'Race 7'!$G$3:$I$56,3,FALSE)),0,VLOOKUP($B81,'Race 7'!$G$3:$I$56,3,FALSE))</f>
        <v>53</v>
      </c>
      <c r="L81" s="8">
        <f>IF(ISERROR(VLOOKUP($B81,'Race 8'!$G$3:$I$56,3,FALSE)),0,VLOOKUP($B81,'Race 8'!$G$3:$I$56,3,FALSE))</f>
        <v>0</v>
      </c>
      <c r="M81" s="8">
        <f>IF(ISERROR(VLOOKUP($B81,'Race 9'!$G$3:$I$61,3,FALSE)),0,VLOOKUP($B81,'Race 9'!$G$3:$I$61,3,FALSE))</f>
        <v>55</v>
      </c>
      <c r="N81" s="8">
        <f>IF(ISERROR(VLOOKUP($B81,'Race 10'!$G$3:$I$46,3,FALSE)),0,VLOOKUP($B81,'Race 10'!$G$3:$I$46,3,FALSE))</f>
        <v>0</v>
      </c>
      <c r="O81" s="230"/>
      <c r="P81" s="102">
        <v>7</v>
      </c>
      <c r="S81" s="54"/>
      <c r="T81" s="5"/>
    </row>
    <row r="82" spans="1:20" ht="12.75" customHeight="1">
      <c r="A82" s="101">
        <v>11</v>
      </c>
      <c r="B82" s="68" t="s">
        <v>74</v>
      </c>
      <c r="C82" s="8">
        <f t="shared" si="2"/>
        <v>5</v>
      </c>
      <c r="D82" s="8">
        <f>SUM(LARGE(E82:N82,{1,2,3,4,5,6,7}))</f>
        <v>294</v>
      </c>
      <c r="E82" s="9">
        <f>IF(ISERROR(VLOOKUP(B82,'Race 1'!$H$3:$J$54,3,FALSE)),0,VLOOKUP(B82,'Race 1'!$H$3:$J$54,3,FALSE))</f>
        <v>60</v>
      </c>
      <c r="F82" s="9">
        <f>IF(ISERROR(VLOOKUP(B82,'Race 2'!$H$3:$J$64,3,FALSE)),0,VLOOKUP(B82,'Race 2'!$H$3:$J$64,3,FALSE))</f>
        <v>56</v>
      </c>
      <c r="G82" s="9">
        <f>IF(ISERROR(VLOOKUP(B82,'Race 3'!$H$3:$J$62,3,FALSE)),0,VLOOKUP(B82,'Race 3'!$H$3:$J$62,3,FALSE))</f>
        <v>0</v>
      </c>
      <c r="H82" s="9">
        <f>IF(ISERROR(VLOOKUP(B82,'Race 4'!$H$3:$J$52,3,FALSE)),0,VLOOKUP(B82,'Race 4'!$H$3:$J$52,3,FALSE))</f>
        <v>0</v>
      </c>
      <c r="I82" s="8">
        <f>IF(ISERROR(VLOOKUP(B82,'Race 5'!$G$3:$I$59,3,FALSE)),0,VLOOKUP(B82,'Race 5'!$G$3:$I$59,3,FALSE))</f>
        <v>59</v>
      </c>
      <c r="J82" s="8">
        <f>IF(ISERROR(VLOOKUP(B82,'Race 6'!$G$3:$I$62,3,FALSE)),0,VLOOKUP(B82,'Race 6'!$G$3:$I$62,3,FALSE))</f>
        <v>0</v>
      </c>
      <c r="K82" s="8">
        <f>IF(ISERROR(VLOOKUP($B82,'Race 7'!$G$3:$I$56,3,FALSE)),0,VLOOKUP($B82,'Race 7'!$G$3:$I$56,3,FALSE))</f>
        <v>0</v>
      </c>
      <c r="L82" s="8">
        <f>IF(ISERROR(VLOOKUP($B82,'Race 8'!$G$3:$I$56,3,FALSE)),0,VLOOKUP($B82,'Race 8'!$G$3:$I$56,3,FALSE))</f>
        <v>56</v>
      </c>
      <c r="M82" s="8">
        <f>IF(ISERROR(VLOOKUP($B82,'Race 9'!$G$3:$I$61,3,FALSE)),0,VLOOKUP($B82,'Race 9'!$G$3:$I$61,3,FALSE))</f>
        <v>0</v>
      </c>
      <c r="N82" s="8">
        <f>IF(ISERROR(VLOOKUP($B82,'Race 10'!$G$3:$I$46,3,FALSE)),0,VLOOKUP($B82,'Race 10'!$G$3:$I$46,3,FALSE))</f>
        <v>63</v>
      </c>
      <c r="O82" s="230"/>
      <c r="P82" s="102">
        <v>7</v>
      </c>
      <c r="S82" s="54"/>
      <c r="T82" s="5"/>
    </row>
    <row r="83" spans="1:20" ht="12.75" customHeight="1">
      <c r="A83" s="101">
        <v>12</v>
      </c>
      <c r="B83" s="68" t="s">
        <v>64</v>
      </c>
      <c r="C83" s="8">
        <f t="shared" si="2"/>
        <v>4</v>
      </c>
      <c r="D83" s="8">
        <f>SUM(LARGE(E83:N83,{1,2,3,4,5,6,7}))</f>
        <v>247</v>
      </c>
      <c r="E83" s="9">
        <f>IF(ISERROR(VLOOKUP(B83,'Race 1'!$H$3:$J$54,3,FALSE)),0,VLOOKUP(B83,'Race 1'!$H$3:$J$54,3,FALSE))</f>
        <v>63</v>
      </c>
      <c r="F83" s="9">
        <f>IF(ISERROR(VLOOKUP(B83,'Race 2'!$H$3:$J$64,3,FALSE)),0,VLOOKUP(B83,'Race 2'!$H$3:$J$64,3,FALSE))</f>
        <v>0</v>
      </c>
      <c r="G83" s="9">
        <f>IF(ISERROR(VLOOKUP(B83,'Race 3'!$H$3:$J$62,3,FALSE)),0,VLOOKUP(B83,'Race 3'!$H$3:$J$62,3,FALSE))</f>
        <v>0</v>
      </c>
      <c r="H83" s="9">
        <f>IF(ISERROR(VLOOKUP(B83,'Race 4'!$H$3:$J$52,3,FALSE)),0,VLOOKUP(B83,'Race 4'!$H$3:$J$52,3,FALSE))</f>
        <v>0</v>
      </c>
      <c r="I83" s="8">
        <f>IF(ISERROR(VLOOKUP(B83,'Race 5'!$G$3:$I$59,3,FALSE)),0,VLOOKUP(B83,'Race 5'!$G$3:$I$59,3,FALSE))</f>
        <v>61</v>
      </c>
      <c r="J83" s="8">
        <f>IF(ISERROR(VLOOKUP(B83,'Race 6'!$G$3:$I$62,3,FALSE)),0,VLOOKUP(B83,'Race 6'!$G$3:$I$62,3,FALSE))</f>
        <v>0</v>
      </c>
      <c r="K83" s="8">
        <f>IF(ISERROR(VLOOKUP($B83,'Race 7'!$G$3:$I$56,3,FALSE)),0,VLOOKUP($B83,'Race 7'!$G$3:$I$56,3,FALSE))</f>
        <v>0</v>
      </c>
      <c r="L83" s="8">
        <f>IF(ISERROR(VLOOKUP($B83,'Race 8'!$G$3:$I$56,3,FALSE)),0,VLOOKUP($B83,'Race 8'!$G$3:$I$56,3,FALSE))</f>
        <v>60</v>
      </c>
      <c r="M83" s="8">
        <f>IF(ISERROR(VLOOKUP($B83,'Race 9'!$G$3:$I$61,3,FALSE)),0,VLOOKUP($B83,'Race 9'!$G$3:$I$61,3,FALSE))</f>
        <v>63</v>
      </c>
      <c r="N83" s="8">
        <f>IF(ISERROR(VLOOKUP($B83,'Race 10'!$G$3:$I$46,3,FALSE)),0,VLOOKUP($B83,'Race 10'!$G$3:$I$46,3,FALSE))</f>
        <v>0</v>
      </c>
      <c r="O83" s="230"/>
      <c r="P83" s="102">
        <v>7</v>
      </c>
      <c r="S83" s="54"/>
      <c r="T83" s="5"/>
    </row>
    <row r="84" spans="1:20" ht="12.75" customHeight="1" thickBot="1">
      <c r="A84" s="101">
        <v>13</v>
      </c>
      <c r="B84" s="68" t="s">
        <v>142</v>
      </c>
      <c r="C84" s="8">
        <f t="shared" si="2"/>
        <v>1</v>
      </c>
      <c r="D84" s="8">
        <f>SUM(LARGE(E84:N84,{1,2,3,4,5,6,7}))</f>
        <v>51</v>
      </c>
      <c r="E84" s="9">
        <f>IF(ISERROR(VLOOKUP(B84,'Race 1'!$H$3:$J$54,3,FALSE)),0,VLOOKUP(B84,'Race 1'!$H$3:$J$54,3,FALSE))</f>
        <v>0</v>
      </c>
      <c r="F84" s="9">
        <f>IF(ISERROR(VLOOKUP(B84,'Race 2'!$H$3:$J$64,3,FALSE)),0,VLOOKUP(B84,'Race 2'!$H$3:$J$64,3,FALSE))</f>
        <v>0</v>
      </c>
      <c r="G84" s="9">
        <f>IF(ISERROR(VLOOKUP(B84,'Race 3'!$H$3:$J$62,3,FALSE)),0,VLOOKUP(B84,'Race 3'!$H$3:$J$62,3,FALSE))</f>
        <v>0</v>
      </c>
      <c r="H84" s="9">
        <f>IF(ISERROR(VLOOKUP(B84,'Race 4'!$H$3:$J$52,3,FALSE)),0,VLOOKUP(B84,'Race 4'!$H$3:$J$52,3,FALSE))</f>
        <v>0</v>
      </c>
      <c r="I84" s="8">
        <f>IF(ISERROR(VLOOKUP(B84,'Race 5'!$G$3:$I$59,3,FALSE)),0,VLOOKUP(B84,'Race 5'!$G$3:$I$59,3,FALSE))</f>
        <v>51</v>
      </c>
      <c r="J84" s="8">
        <f>IF(ISERROR(VLOOKUP(B84,'Race 6'!$G$3:$I$62,3,FALSE)),0,VLOOKUP(B84,'Race 6'!$G$3:$I$62,3,FALSE))</f>
        <v>0</v>
      </c>
      <c r="K84" s="8">
        <f>IF(ISERROR(VLOOKUP($B84,'Race 7'!$G$3:$I$56,3,FALSE)),0,VLOOKUP($B84,'Race 7'!$G$3:$I$56,3,FALSE))</f>
        <v>0</v>
      </c>
      <c r="L84" s="8">
        <f>IF(ISERROR(VLOOKUP($B84,'Race 8'!$G$3:$I$56,3,FALSE)),0,VLOOKUP($B84,'Race 8'!$G$3:$I$56,3,FALSE))</f>
        <v>0</v>
      </c>
      <c r="M84" s="8">
        <f>IF(ISERROR(VLOOKUP($B84,'Race 9'!$G$3:$I$61,3,FALSE)),0,VLOOKUP($B84,'Race 9'!$G$3:$I$61,3,FALSE))</f>
        <v>0</v>
      </c>
      <c r="N84" s="17">
        <f>IF(ISERROR(VLOOKUP($B84,'Race 10'!$G$3:$I$46,3,FALSE)),0,VLOOKUP($B84,'Race 10'!$G$3:$I$46,3,FALSE))</f>
        <v>0</v>
      </c>
      <c r="O84" s="230"/>
      <c r="P84" s="102">
        <v>7</v>
      </c>
      <c r="S84" s="54"/>
      <c r="T84" s="5"/>
    </row>
    <row r="85" spans="1:20" ht="12.75" customHeight="1">
      <c r="A85" s="105">
        <v>1</v>
      </c>
      <c r="B85" s="215" t="s">
        <v>51</v>
      </c>
      <c r="C85" s="216">
        <f t="shared" si="2"/>
        <v>7</v>
      </c>
      <c r="D85" s="216">
        <f>SUM(LARGE(E85:N85,{1,2,3,4,5,6,7}))</f>
        <v>385</v>
      </c>
      <c r="E85" s="216">
        <f>IF(ISERROR(VLOOKUP(B85,'Race 1'!$H$3:$J$54,3,FALSE)),0,VLOOKUP(B85,'Race 1'!$H$3:$J$54,3,FALSE))</f>
        <v>56</v>
      </c>
      <c r="F85" s="216">
        <f>IF(ISERROR(VLOOKUP(B85,'Race 2'!$H$3:$J$64,3,FALSE)),0,VLOOKUP(B85,'Race 2'!$H$3:$J$64,3,FALSE))</f>
        <v>0</v>
      </c>
      <c r="G85" s="216">
        <f>IF(ISERROR(VLOOKUP(B85,'Race 3'!$H$3:$J$62,3,FALSE)),0,VLOOKUP(B85,'Race 3'!$H$3:$J$62,3,FALSE))</f>
        <v>49</v>
      </c>
      <c r="H85" s="216">
        <f>IF(ISERROR(VLOOKUP(B85,'Race 4'!$H$3:$J$52,3,FALSE)),0,VLOOKUP(B85,'Race 4'!$H$3:$J$52,3,FALSE))</f>
        <v>56</v>
      </c>
      <c r="I85" s="216">
        <f>IF(ISERROR(VLOOKUP(B85,'Race 5'!$G$3:$I$59,3,FALSE)),0,VLOOKUP(B85,'Race 5'!$G$3:$I$59,3,FALSE))</f>
        <v>0</v>
      </c>
      <c r="J85" s="216">
        <f>IF(ISERROR(VLOOKUP(B85,'Race 6'!$G$3:$I$62,3,FALSE)),0,VLOOKUP(B85,'Race 6'!$G$3:$I$62,3,FALSE))</f>
        <v>54</v>
      </c>
      <c r="K85" s="216">
        <f>IF(ISERROR(VLOOKUP($B85,'Race 7'!$G$3:$I$56,3,FALSE)),0,VLOOKUP($B85,'Race 7'!$G$3:$I$56,3,FALSE))</f>
        <v>52</v>
      </c>
      <c r="L85" s="216">
        <f>IF(ISERROR(VLOOKUP($B85,'Race 8'!$G$3:$I$60,3,FALSE)),0,VLOOKUP($B85,'Race 8'!$G$3:$I$56,3,FALSE))</f>
        <v>0</v>
      </c>
      <c r="M85" s="216">
        <f>IF(ISERROR(VLOOKUP($B85,'Race 9'!$G$3:$I$61,3,FALSE)),0,VLOOKUP($B85,'Race 9'!$G$3:$I$61,3,FALSE))</f>
        <v>56</v>
      </c>
      <c r="N85" s="98">
        <f>IF(ISERROR(VLOOKUP($B85,'Race 10'!$G$3:$I$46,3,FALSE)),0,VLOOKUP($B85,'Race 10'!$G$3:$I$46,3,FALSE))</f>
        <v>62</v>
      </c>
      <c r="O85" s="229"/>
      <c r="P85" s="100">
        <v>8</v>
      </c>
      <c r="S85" s="54"/>
      <c r="T85" s="5"/>
    </row>
    <row r="86" spans="1:20" ht="12.75" customHeight="1">
      <c r="A86" s="101">
        <v>2</v>
      </c>
      <c r="B86" s="68" t="s">
        <v>108</v>
      </c>
      <c r="C86" s="8">
        <f t="shared" si="2"/>
        <v>10</v>
      </c>
      <c r="D86" s="8">
        <f>SUM(LARGE(E86:N86,{1,2,3,4,5,6,7}))</f>
        <v>377</v>
      </c>
      <c r="E86" s="9">
        <f>IF(ISERROR(VLOOKUP(B86,'Race 1'!$H$3:$J$54,3,FALSE)),0,VLOOKUP(B86,'Race 1'!$H$3:$J$54,3,FALSE))</f>
        <v>54</v>
      </c>
      <c r="F86" s="9">
        <f>IF(ISERROR(VLOOKUP(B86,'Race 2'!$H$3:$J$64,3,FALSE)),0,VLOOKUP(B86,'Race 2'!$H$3:$J$64,3,FALSE))</f>
        <v>47</v>
      </c>
      <c r="G86" s="9">
        <f>IF(ISERROR(VLOOKUP(B86,'Race 3'!$H$3:$J$62,3,FALSE)),0,VLOOKUP(B86,'Race 3'!$H$3:$J$62,3,FALSE))</f>
        <v>49</v>
      </c>
      <c r="H86" s="9">
        <f>IF(ISERROR(VLOOKUP(B86,'Race 4'!$H$3:$J$52,3,FALSE)),0,VLOOKUP(B86,'Race 4'!$H$3:$J$52,3,FALSE))</f>
        <v>53</v>
      </c>
      <c r="I86" s="8">
        <f>IF(ISERROR(VLOOKUP(B86,'Race 5'!$G$3:$I$59,3,FALSE)),0,VLOOKUP(B86,'Race 5'!$G$3:$I$59,3,FALSE))</f>
        <v>48</v>
      </c>
      <c r="J86" s="8">
        <f>IF(ISERROR(VLOOKUP(B86,'Race 6'!$G$3:$I$62,3,FALSE)),0,VLOOKUP(B86,'Race 6'!$G$3:$I$62,3,FALSE))</f>
        <v>53</v>
      </c>
      <c r="K86" s="8">
        <f>IF(ISERROR(VLOOKUP($B86,'Race 7'!$G$3:$I$56,3,FALSE)),0,VLOOKUP($B86,'Race 7'!$G$3:$I$56,3,FALSE))</f>
        <v>51</v>
      </c>
      <c r="L86" s="8">
        <f>IF(ISERROR(VLOOKUP($B86,'Race 8'!$G$3:$I$56,3,FALSE)),0,VLOOKUP($B86,'Race 8'!$G$3:$I$56,3,FALSE))</f>
        <v>51</v>
      </c>
      <c r="M86" s="8">
        <f>IF(ISERROR(VLOOKUP($B86,'Race 9'!$G$3:$I$61,3,FALSE)),0,VLOOKUP($B86,'Race 9'!$G$3:$I$61,3,FALSE))</f>
        <v>54</v>
      </c>
      <c r="N86" s="8">
        <f>IF(ISERROR(VLOOKUP($B86,'Race 10'!$G$3:$I$46,3,FALSE)),0,VLOOKUP($B86,'Race 10'!$G$3:$I$46,3,FALSE))</f>
        <v>61</v>
      </c>
      <c r="O86" s="231"/>
      <c r="P86" s="102">
        <v>8</v>
      </c>
      <c r="S86" s="54"/>
      <c r="T86" s="5"/>
    </row>
    <row r="87" spans="1:16" ht="12.75" customHeight="1">
      <c r="A87" s="103">
        <v>3</v>
      </c>
      <c r="B87" s="68" t="s">
        <v>36</v>
      </c>
      <c r="C87" s="8">
        <f t="shared" si="2"/>
        <v>7</v>
      </c>
      <c r="D87" s="8">
        <f>SUM(LARGE(E87:N87,{1,2,3,4,5,6,7}))</f>
        <v>351</v>
      </c>
      <c r="E87" s="9">
        <f>IF(ISERROR(VLOOKUP(B87,'Race 1'!$H$3:$J$54,3,FALSE)),0,VLOOKUP(B87,'Race 1'!$H$3:$J$54,3,FALSE))</f>
        <v>0</v>
      </c>
      <c r="F87" s="9">
        <f>IF(ISERROR(VLOOKUP(B87,'Race 2'!$H$3:$J$64,3,FALSE)),0,VLOOKUP(B87,'Race 2'!$H$3:$J$64,3,FALSE))</f>
        <v>44</v>
      </c>
      <c r="G87" s="9">
        <f>IF(ISERROR(VLOOKUP(B87,'Race 3'!$H$3:$J$62,3,FALSE)),0,VLOOKUP(B87,'Race 3'!$H$3:$J$62,3,FALSE))</f>
        <v>49</v>
      </c>
      <c r="H87" s="9">
        <f>IF(ISERROR(VLOOKUP(B87,'Race 4'!$H$3:$J$52,3,FALSE)),0,VLOOKUP(B87,'Race 4'!$H$3:$J$52,3,FALSE))</f>
        <v>52</v>
      </c>
      <c r="I87" s="8">
        <f>IF(ISERROR(VLOOKUP(B87,'Race 5'!$G$3:$I$59,3,FALSE)),0,VLOOKUP(B87,'Race 5'!$G$3:$I$59,3,FALSE))</f>
        <v>47</v>
      </c>
      <c r="J87" s="8">
        <f>IF(ISERROR(VLOOKUP(B87,'Race 6'!$G$3:$I$62,3,FALSE)),0,VLOOKUP(B87,'Race 6'!$G$3:$I$62,3,FALSE))</f>
        <v>0</v>
      </c>
      <c r="K87" s="8">
        <f>IF(ISERROR(VLOOKUP($B87,'Race 7'!$G$3:$I$56,3,FALSE)),0,VLOOKUP($B87,'Race 7'!$G$3:$I$56,3,FALSE))</f>
        <v>50</v>
      </c>
      <c r="L87" s="8">
        <f>IF(ISERROR(VLOOKUP($B87,'Race 8'!$G$3:$I$60,3,FALSE)),0,VLOOKUP($B87,'Race 8'!$G$3:$I$60,3,FALSE))</f>
        <v>49</v>
      </c>
      <c r="M87" s="8">
        <f>IF(ISERROR(VLOOKUP($B87,'Race 9'!$G$3:$I$61,3,FALSE)),0,VLOOKUP($B87,'Race 9'!$G$3:$I$61,3,FALSE))</f>
        <v>0</v>
      </c>
      <c r="N87" s="8">
        <f>IF(ISERROR(VLOOKUP($B87,'Race 10'!$G$3:$I$46,3,FALSE)),0,VLOOKUP($B87,'Race 10'!$G$3:$I$46,3,FALSE))</f>
        <v>60</v>
      </c>
      <c r="O87" s="231"/>
      <c r="P87" s="102">
        <v>8</v>
      </c>
    </row>
    <row r="88" spans="1:16" ht="12.75" customHeight="1">
      <c r="A88" s="103">
        <v>4</v>
      </c>
      <c r="B88" s="145" t="s">
        <v>120</v>
      </c>
      <c r="C88" s="146">
        <f t="shared" si="2"/>
        <v>3</v>
      </c>
      <c r="D88" s="146">
        <f>SUM(LARGE(E88:N88,{1,2,3,4,5,6,7}))</f>
        <v>148</v>
      </c>
      <c r="E88" s="147">
        <f>IF(ISERROR(VLOOKUP(B88,'Race 1'!$H$3:$J$54,3,FALSE)),0,VLOOKUP(B88,'Race 1'!$H$3:$J$54,3,FALSE))</f>
        <v>53</v>
      </c>
      <c r="F88" s="147">
        <f>IF(ISERROR(VLOOKUP(B88,'Race 2'!$H$3:$J$64,3,FALSE)),0,VLOOKUP(B88,'Race 2'!$H$3:$J$64,3,FALSE))</f>
        <v>46</v>
      </c>
      <c r="G88" s="147">
        <f>IF(ISERROR(VLOOKUP(B88,'Race 3'!$H$3:$J$62,3,FALSE)),0,VLOOKUP(B88,'Race 3'!$H$3:$J$62,3,FALSE))</f>
        <v>49</v>
      </c>
      <c r="H88" s="147">
        <f>IF(ISERROR(VLOOKUP(B88,'Race 4'!$H$3:$J$52,3,FALSE)),0,VLOOKUP(B88,'Race 4'!$H$3:$J$52,3,FALSE))</f>
        <v>0</v>
      </c>
      <c r="I88" s="146">
        <f>IF(ISERROR(VLOOKUP(B88,'Race 5'!$G$3:$I$59,3,FALSE)),0,VLOOKUP(B88,'Race 5'!$G$3:$I$59,3,FALSE))</f>
        <v>0</v>
      </c>
      <c r="J88" s="146">
        <f>IF(ISERROR(VLOOKUP(B88,'Race 6'!$G$3:$I$62,3,FALSE)),0,VLOOKUP(B88,'Race 6'!$G$3:$I$62,3,FALSE))</f>
        <v>0</v>
      </c>
      <c r="K88" s="146">
        <f>IF(ISERROR(VLOOKUP($B88,'Race 7'!$G$3:$I$56,3,FALSE)),0,VLOOKUP($B88,'Race 7'!$G$3:$I$56,3,FALSE))</f>
        <v>0</v>
      </c>
      <c r="L88" s="146">
        <f>IF(ISERROR(VLOOKUP($B88,'Race 8'!$G$3:$I$56,3,FALSE)),0,VLOOKUP($B88,'Race 8'!$G$3:$I$56,3,FALSE))</f>
        <v>0</v>
      </c>
      <c r="M88" s="146">
        <f>IF(ISERROR(VLOOKUP($B88,'Race 9'!$G$3:$I$61,3,FALSE)),0,VLOOKUP($B88,'Race 9'!$G$3:$I$61,3,FALSE))</f>
        <v>0</v>
      </c>
      <c r="N88" s="146">
        <f>IF(ISERROR(VLOOKUP($B88,'Race 10'!$G$3:$I$46,3,FALSE)),0,VLOOKUP($B88,'Race 10'!$G$3:$I$46,3,FALSE))</f>
        <v>0</v>
      </c>
      <c r="O88" s="231"/>
      <c r="P88" s="102">
        <v>8</v>
      </c>
    </row>
    <row r="89" spans="1:16" ht="12.75" customHeight="1">
      <c r="A89" s="103">
        <v>5</v>
      </c>
      <c r="B89" s="68" t="s">
        <v>112</v>
      </c>
      <c r="C89" s="8">
        <f t="shared" si="2"/>
        <v>1</v>
      </c>
      <c r="D89" s="8">
        <f>SUM(LARGE(E89:N89,{1,2,3,4,5,6,7}))</f>
        <v>48</v>
      </c>
      <c r="E89" s="9">
        <f>IF(ISERROR(VLOOKUP(B89,'Race 1'!$H$3:$J$54,3,FALSE)),0,VLOOKUP(B89,'Race 1'!$H$3:$J$54,3,FALSE))</f>
        <v>0</v>
      </c>
      <c r="F89" s="9">
        <f>IF(ISERROR(VLOOKUP(B89,'Race 2'!$H$3:$J$64,3,FALSE)),0,VLOOKUP(B89,'Race 2'!$H$3:$J$64,3,FALSE))</f>
        <v>48</v>
      </c>
      <c r="G89" s="9">
        <f>IF(ISERROR(VLOOKUP(B89,'Race 3'!$H$3:$J$62,3,FALSE)),0,VLOOKUP(B89,'Race 3'!$H$3:$J$62,3,FALSE))</f>
        <v>0</v>
      </c>
      <c r="H89" s="9">
        <f>IF(ISERROR(VLOOKUP(B89,'Race 4'!$H$3:$J$52,3,FALSE)),0,VLOOKUP(B89,'Race 4'!$H$3:$J$52,3,FALSE))</f>
        <v>0</v>
      </c>
      <c r="I89" s="8">
        <f>IF(ISERROR(VLOOKUP(B89,'Race 5'!$G$3:$I$59,3,FALSE)),0,VLOOKUP(B89,'Race 5'!$G$3:$I$59,3,FALSE))</f>
        <v>0</v>
      </c>
      <c r="J89" s="8">
        <f>IF(ISERROR(VLOOKUP(B89,'Race 6'!$G$3:$I$62,3,FALSE)),0,VLOOKUP(B89,'Race 6'!$G$3:$I$62,3,FALSE))</f>
        <v>0</v>
      </c>
      <c r="K89" s="8">
        <f>IF(ISERROR(VLOOKUP($B89,'Race 7'!$G$3:$I$56,3,FALSE)),0,VLOOKUP($B89,'Race 7'!$G$3:$I$56,3,FALSE))</f>
        <v>0</v>
      </c>
      <c r="L89" s="8" t="str">
        <f>IF(ISERROR(VLOOKUP($B89,'Race 8'!$G$3:$I$56,3,FALSE)),0,VLOOKUP($B89,'Race 8'!$G$3:$I$56,3,FALSE))</f>
        <v>guest</v>
      </c>
      <c r="M89" s="8">
        <f>IF(ISERROR(VLOOKUP($B89,'Race 9'!$G$3:$I$61,3,FALSE)),0,VLOOKUP($B89,'Race 9'!$G$3:$I$61,3,FALSE))</f>
        <v>0</v>
      </c>
      <c r="N89" s="8">
        <f>IF(ISERROR(VLOOKUP($B89,'Race 10'!$G$3:$I$46,3,FALSE)),0,VLOOKUP($B89,'Race 10'!$G$3:$I$46,3,FALSE))</f>
        <v>0</v>
      </c>
      <c r="O89" s="231"/>
      <c r="P89" s="102">
        <v>8</v>
      </c>
    </row>
    <row r="90" spans="1:16" ht="12.75" customHeight="1">
      <c r="A90" s="103">
        <v>6</v>
      </c>
      <c r="B90" s="68" t="s">
        <v>56</v>
      </c>
      <c r="C90" s="8">
        <f t="shared" si="2"/>
        <v>1</v>
      </c>
      <c r="D90" s="8">
        <f>SUM(LARGE(E90:N90,{1,2,3,4,5,6,7}))</f>
        <v>45</v>
      </c>
      <c r="E90" s="9">
        <f>IF(ISERROR(VLOOKUP(B90,'Race 1'!$H$3:$J$54,3,FALSE)),0,VLOOKUP(B90,'Race 1'!$H$3:$J$54,3,FALSE))</f>
        <v>0</v>
      </c>
      <c r="F90" s="9">
        <f>IF(ISERROR(VLOOKUP(B90,'Race 2'!$H$3:$J$64,3,FALSE)),0,VLOOKUP(B90,'Race 2'!$H$3:$J$64,3,FALSE))</f>
        <v>45</v>
      </c>
      <c r="G90" s="9">
        <f>IF(ISERROR(VLOOKUP(B90,'Race 3'!$H$3:$J$62,3,FALSE)),0,VLOOKUP(B90,'Race 3'!$H$3:$J$62,3,FALSE))</f>
        <v>0</v>
      </c>
      <c r="H90" s="9">
        <f>IF(ISERROR(VLOOKUP(B90,'Race 4'!$H$3:$J$52,3,FALSE)),0,VLOOKUP(B90,'Race 4'!$H$3:$J$52,3,FALSE))</f>
        <v>0</v>
      </c>
      <c r="I90" s="8">
        <f>IF(ISERROR(VLOOKUP(B90,'Race 5'!$G$3:$I$59,3,FALSE)),0,VLOOKUP(B90,'Race 5'!$G$3:$I$59,3,FALSE))</f>
        <v>0</v>
      </c>
      <c r="J90" s="8">
        <f>IF(ISERROR(VLOOKUP(B90,'Race 6'!$G$3:$I$62,3,FALSE)),0,VLOOKUP(B90,'Race 6'!$G$3:$I$62,3,FALSE))</f>
        <v>0</v>
      </c>
      <c r="K90" s="8">
        <f>IF(ISERROR(VLOOKUP($B90,'Race 7'!$G$3:$I$56,3,FALSE)),0,VLOOKUP($B90,'Race 7'!$G$3:$I$56,3,FALSE))</f>
        <v>0</v>
      </c>
      <c r="L90" s="8">
        <f>IF(ISERROR(VLOOKUP($B90,'Race 8'!$G$3:$I$56,3,FALSE)),0,VLOOKUP($B90,'Race 8'!$G$3:$I$56,3,FALSE))</f>
        <v>0</v>
      </c>
      <c r="M90" s="8">
        <f>IF(ISERROR(VLOOKUP($B90,'Race 9'!$G$3:$I$61,3,FALSE)),0,VLOOKUP($B90,'Race 9'!$G$3:$I$61,3,FALSE))</f>
        <v>0</v>
      </c>
      <c r="N90" s="8">
        <f>IF(ISERROR(VLOOKUP($B90,'Race 10'!$G$3:$I$46,3,FALSE)),0,VLOOKUP($B90,'Race 10'!$G$3:$I$46,3,FALSE))</f>
        <v>0</v>
      </c>
      <c r="O90" s="231"/>
      <c r="P90" s="102">
        <v>8</v>
      </c>
    </row>
    <row r="91" spans="1:16" ht="12.75" customHeight="1" thickBot="1">
      <c r="A91" s="107">
        <v>7</v>
      </c>
      <c r="B91" s="108" t="s">
        <v>130</v>
      </c>
      <c r="C91" s="109">
        <f t="shared" si="2"/>
        <v>1</v>
      </c>
      <c r="D91" s="109">
        <f>SUM(LARGE(E91:N91,{1,2,3,4,5,6,7}))</f>
        <v>43</v>
      </c>
      <c r="E91" s="110">
        <f>IF(ISERROR(VLOOKUP(B91,'Race 1'!$H$3:$J$54,3,FALSE)),0,VLOOKUP(B91,'Race 1'!$H$3:$J$54,3,FALSE))</f>
        <v>0</v>
      </c>
      <c r="F91" s="110">
        <f>IF(ISERROR(VLOOKUP(B91,'Race 2'!$H$3:$J$65,3,FALSE)),0,VLOOKUP(B91,'Race 2'!$H$3:$J$65,3,FALSE))</f>
        <v>43</v>
      </c>
      <c r="G91" s="110">
        <f>IF(ISERROR(VLOOKUP(B91,'Race 3'!$H$3:$J$62,3,FALSE)),0,VLOOKUP(B91,'Race 3'!$H$3:$J$62,3,FALSE))</f>
        <v>0</v>
      </c>
      <c r="H91" s="110">
        <f>IF(ISERROR(VLOOKUP(B91,'Race 4'!$H$3:$J$52,3,FALSE)),0,VLOOKUP(B91,'Race 4'!$H$3:$J$52,3,FALSE))</f>
        <v>0</v>
      </c>
      <c r="I91" s="109">
        <f>IF(ISERROR(VLOOKUP(B91,'Race 5'!$G$3:$I$59,3,FALSE)),0,VLOOKUP(B91,'Race 5'!$G$3:$I$59,3,FALSE))</f>
        <v>0</v>
      </c>
      <c r="J91" s="109">
        <f>IF(ISERROR(VLOOKUP(B91,'Race 6'!$G$3:$I$62,3,FALSE)),0,VLOOKUP(B91,'Race 6'!$G$3:$I$62,3,FALSE))</f>
        <v>0</v>
      </c>
      <c r="K91" s="109">
        <f>IF(ISERROR(VLOOKUP($B91,'Race 7'!$G$3:$I$56,3,FALSE)),0,VLOOKUP($B91,'Race 7'!$G$3:$I$56,3,FALSE))</f>
        <v>0</v>
      </c>
      <c r="L91" s="109">
        <f>IF(ISERROR(VLOOKUP($B91,'Race 8'!$G$3:$I$56,3,FALSE)),0,VLOOKUP($B91,'Race 8'!$G$3:$I$56,3,FALSE))</f>
        <v>0</v>
      </c>
      <c r="M91" s="109">
        <f>IF(ISERROR(VLOOKUP($B91,'Race 9'!$G$3:$I$61,3,FALSE)),0,VLOOKUP($B91,'Race 9'!$G$3:$I$61,3,FALSE))</f>
        <v>0</v>
      </c>
      <c r="N91" s="109">
        <f>IF(ISERROR(VLOOKUP($B91,'Race 10'!$G$3:$I$46,3,FALSE)),0,VLOOKUP($B91,'Race 10'!$G$3:$I$46,3,FALSE))</f>
        <v>0</v>
      </c>
      <c r="O91" s="232"/>
      <c r="P91" s="104">
        <v>8</v>
      </c>
    </row>
    <row r="92" spans="1:15" ht="12.75">
      <c r="A92" s="11"/>
      <c r="B92" s="30"/>
      <c r="C92" s="11"/>
      <c r="D92" s="11"/>
      <c r="E92" s="34"/>
      <c r="F92" s="34"/>
      <c r="G92" s="34"/>
      <c r="H92" s="34"/>
      <c r="I92" s="11"/>
      <c r="J92" s="11"/>
      <c r="K92" s="11"/>
      <c r="L92" s="11"/>
      <c r="M92" s="11"/>
      <c r="N92" s="11"/>
      <c r="O92" s="3"/>
    </row>
    <row r="93" spans="1:15" ht="12.75">
      <c r="A93" s="11"/>
      <c r="B93" s="30" t="s">
        <v>14</v>
      </c>
      <c r="C93" s="11"/>
      <c r="D93" s="11"/>
      <c r="E93" s="11">
        <f>COUNTIF(E3:E91,"&gt;0")</f>
        <v>48</v>
      </c>
      <c r="F93" s="11">
        <f aca="true" t="shared" si="3" ref="F93:L93">COUNTIF(F3:F92,"&gt;0")</f>
        <v>57</v>
      </c>
      <c r="G93" s="11">
        <f t="shared" si="3"/>
        <v>58</v>
      </c>
      <c r="H93" s="11">
        <f t="shared" si="3"/>
        <v>49</v>
      </c>
      <c r="I93" s="11">
        <f t="shared" si="3"/>
        <v>54</v>
      </c>
      <c r="J93" s="11">
        <f t="shared" si="3"/>
        <v>48</v>
      </c>
      <c r="K93" s="11">
        <f t="shared" si="3"/>
        <v>51</v>
      </c>
      <c r="L93" s="11">
        <f t="shared" si="3"/>
        <v>52</v>
      </c>
      <c r="M93" s="11">
        <f>COUNTIF(M3:M92,"&gt;0")</f>
        <v>48</v>
      </c>
      <c r="N93" s="11">
        <f>COUNTIF(N3:N91,"&gt;0")</f>
        <v>41</v>
      </c>
      <c r="O93" s="3">
        <f>SUM(E93:N93)</f>
        <v>506</v>
      </c>
    </row>
    <row r="94" spans="1:15" ht="12.75">
      <c r="A94" s="49"/>
      <c r="B94" s="4" t="s">
        <v>20</v>
      </c>
      <c r="C94" s="49"/>
      <c r="D94" s="4"/>
      <c r="E94" s="49">
        <v>5.5</v>
      </c>
      <c r="F94" s="49">
        <v>4.8</v>
      </c>
      <c r="G94" s="49">
        <v>4</v>
      </c>
      <c r="H94" s="49">
        <v>4.6</v>
      </c>
      <c r="I94" s="49">
        <v>5</v>
      </c>
      <c r="J94" s="49">
        <v>6.2</v>
      </c>
      <c r="K94" s="49">
        <v>3.4</v>
      </c>
      <c r="L94" s="49">
        <v>3.1</v>
      </c>
      <c r="M94" s="49">
        <v>3.1</v>
      </c>
      <c r="N94" s="49">
        <v>1</v>
      </c>
      <c r="O94" s="3">
        <f>SUM(E94:N94)</f>
        <v>40.7</v>
      </c>
    </row>
    <row r="95" spans="1:15" ht="12.75">
      <c r="A95" s="49"/>
      <c r="B95" s="4" t="s">
        <v>69</v>
      </c>
      <c r="C95" s="11"/>
      <c r="D95" s="4"/>
      <c r="E95" s="49">
        <f aca="true" t="shared" si="4" ref="E95:N95">E94*E93</f>
        <v>264</v>
      </c>
      <c r="F95" s="49">
        <f>F94*F93</f>
        <v>273.59999999999997</v>
      </c>
      <c r="G95" s="49">
        <f t="shared" si="4"/>
        <v>232</v>
      </c>
      <c r="H95" s="49">
        <f t="shared" si="4"/>
        <v>225.39999999999998</v>
      </c>
      <c r="I95" s="49">
        <f t="shared" si="4"/>
        <v>270</v>
      </c>
      <c r="J95" s="49">
        <f t="shared" si="4"/>
        <v>297.6</v>
      </c>
      <c r="K95" s="49">
        <f>K94*K93</f>
        <v>173.4</v>
      </c>
      <c r="L95" s="49">
        <f>L94*L93</f>
        <v>161.20000000000002</v>
      </c>
      <c r="M95" s="49">
        <f>M94*M93</f>
        <v>148.8</v>
      </c>
      <c r="N95" s="49">
        <f t="shared" si="4"/>
        <v>41</v>
      </c>
      <c r="O95" s="3">
        <f>SUM(E95:N95)</f>
        <v>2087</v>
      </c>
    </row>
    <row r="96" spans="1:14" ht="12.75">
      <c r="A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49"/>
      <c r="B97" s="4"/>
      <c r="C97" s="4"/>
      <c r="D97" s="4"/>
      <c r="E97" s="49"/>
      <c r="F97" s="49"/>
      <c r="G97" s="49"/>
      <c r="H97" s="49"/>
      <c r="I97" s="49"/>
      <c r="J97" s="49"/>
      <c r="K97" s="49"/>
      <c r="L97" s="49"/>
      <c r="M97" s="49"/>
      <c r="N97" s="49"/>
    </row>
  </sheetData>
  <sheetProtection/>
  <mergeCells count="8">
    <mergeCell ref="O72:O84"/>
    <mergeCell ref="O85:O91"/>
    <mergeCell ref="O3:O10"/>
    <mergeCell ref="O12:O22"/>
    <mergeCell ref="O23:O33"/>
    <mergeCell ref="O34:O48"/>
    <mergeCell ref="O49:O59"/>
    <mergeCell ref="O60:O71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8515625" style="0" customWidth="1"/>
  </cols>
  <sheetData>
    <row r="1" ht="12.75">
      <c r="A1" s="94" t="s">
        <v>91</v>
      </c>
    </row>
    <row r="3" spans="1:2" ht="12.75">
      <c r="A3" s="94" t="s">
        <v>94</v>
      </c>
      <c r="B3" s="94" t="s">
        <v>99</v>
      </c>
    </row>
    <row r="4" spans="1:2" ht="12.75">
      <c r="A4" s="94" t="s">
        <v>94</v>
      </c>
      <c r="B4" s="94" t="s">
        <v>92</v>
      </c>
    </row>
    <row r="5" spans="1:2" ht="12.75">
      <c r="A5" s="94" t="s">
        <v>94</v>
      </c>
      <c r="B5" s="94" t="s">
        <v>97</v>
      </c>
    </row>
    <row r="6" spans="1:2" ht="12.75">
      <c r="A6" s="94" t="s">
        <v>94</v>
      </c>
      <c r="B6" s="94" t="s">
        <v>100</v>
      </c>
    </row>
    <row r="7" spans="1:2" ht="12.75">
      <c r="A7" s="94" t="s">
        <v>94</v>
      </c>
      <c r="B7" s="94" t="s">
        <v>93</v>
      </c>
    </row>
    <row r="8" ht="12.75">
      <c r="B8" s="94" t="s">
        <v>95</v>
      </c>
    </row>
    <row r="9" ht="12.75">
      <c r="B9" s="94" t="s">
        <v>96</v>
      </c>
    </row>
    <row r="10" ht="12.75">
      <c r="B10" s="9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5"/>
  <sheetViews>
    <sheetView showGridLines="0" zoomScalePageLayoutView="0" workbookViewId="0" topLeftCell="A17">
      <selection activeCell="H24" sqref="H24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7" customWidth="1"/>
    <col min="4" max="4" width="6.140625" style="2" bestFit="1" customWidth="1"/>
    <col min="5" max="5" width="3.421875" style="4" bestFit="1" customWidth="1"/>
    <col min="6" max="6" width="4.8515625" style="4" customWidth="1"/>
    <col min="7" max="7" width="4.140625" style="2" bestFit="1" customWidth="1"/>
    <col min="8" max="8" width="19.57421875" style="1" bestFit="1" customWidth="1"/>
    <col min="9" max="9" width="8.140625" style="53" bestFit="1" customWidth="1"/>
    <col min="10" max="10" width="6.140625" style="2" bestFit="1" customWidth="1"/>
    <col min="11" max="11" width="6.140625" style="56" bestFit="1" customWidth="1"/>
    <col min="12" max="12" width="17.28125" style="36" customWidth="1"/>
    <col min="13" max="13" width="10.7109375" style="1" bestFit="1" customWidth="1"/>
    <col min="14" max="14" width="11.8515625" style="1" bestFit="1" customWidth="1"/>
    <col min="15" max="15" width="12.28125" style="1" bestFit="1" customWidth="1"/>
    <col min="16" max="16384" width="13.57421875" style="1" customWidth="1"/>
  </cols>
  <sheetData>
    <row r="1" spans="1:12" s="6" customFormat="1" ht="16.5" customHeight="1">
      <c r="A1" s="225" t="s">
        <v>122</v>
      </c>
      <c r="B1" s="226"/>
      <c r="C1" s="226"/>
      <c r="D1" s="226"/>
      <c r="E1" s="226"/>
      <c r="F1" s="227"/>
      <c r="G1" s="226"/>
      <c r="H1" s="226"/>
      <c r="I1" s="226"/>
      <c r="J1" s="226"/>
      <c r="K1" s="129">
        <v>4.8</v>
      </c>
      <c r="L1" s="125" t="s">
        <v>21</v>
      </c>
    </row>
    <row r="2" spans="1:15" s="2" customFormat="1" ht="36">
      <c r="A2" s="29" t="s">
        <v>5</v>
      </c>
      <c r="B2" s="24" t="s">
        <v>7</v>
      </c>
      <c r="C2" s="13" t="s">
        <v>0</v>
      </c>
      <c r="D2" s="12" t="s">
        <v>1</v>
      </c>
      <c r="E2" s="14" t="s">
        <v>102</v>
      </c>
      <c r="F2" s="124"/>
      <c r="G2" s="160" t="s">
        <v>5</v>
      </c>
      <c r="H2" s="111" t="s">
        <v>6</v>
      </c>
      <c r="I2" s="161" t="s">
        <v>0</v>
      </c>
      <c r="J2" s="162" t="s">
        <v>1</v>
      </c>
      <c r="K2" s="163" t="s">
        <v>103</v>
      </c>
      <c r="L2" s="40" t="s">
        <v>15</v>
      </c>
      <c r="M2" s="164"/>
      <c r="N2" s="164"/>
      <c r="O2" s="164"/>
    </row>
    <row r="3" spans="1:12" ht="12">
      <c r="A3" s="26">
        <v>1</v>
      </c>
      <c r="B3" s="35" t="s">
        <v>90</v>
      </c>
      <c r="C3" s="43">
        <f aca="true" t="shared" si="0" ref="C3:C29">VLOOKUP($B3,$H$2:$J$61,2,FALSE)</f>
        <v>0.020439814814814817</v>
      </c>
      <c r="D3" s="18">
        <f aca="true" t="shared" si="1" ref="D3:D29">VLOOKUP($B3,$H$2:$J$61,3,FALSE)</f>
        <v>100</v>
      </c>
      <c r="E3" s="25">
        <v>1</v>
      </c>
      <c r="F3" s="155"/>
      <c r="G3" s="16">
        <v>1</v>
      </c>
      <c r="H3" s="61" t="s">
        <v>123</v>
      </c>
      <c r="I3" s="130">
        <v>0.01986111111111111</v>
      </c>
      <c r="J3" s="131" t="s">
        <v>72</v>
      </c>
      <c r="K3" s="80">
        <f aca="true" t="shared" si="2" ref="K3:K65">I3/K$1</f>
        <v>0.004137731481481482</v>
      </c>
      <c r="L3" s="41" t="s">
        <v>32</v>
      </c>
    </row>
    <row r="4" spans="1:12" ht="12">
      <c r="A4" s="20">
        <v>2</v>
      </c>
      <c r="B4" s="37" t="s">
        <v>23</v>
      </c>
      <c r="C4" s="44">
        <f t="shared" si="0"/>
        <v>0.020844907407407406</v>
      </c>
      <c r="D4" s="15">
        <f t="shared" si="1"/>
        <v>99</v>
      </c>
      <c r="E4" s="21">
        <v>1</v>
      </c>
      <c r="F4" s="156"/>
      <c r="G4" s="17">
        <v>2</v>
      </c>
      <c r="H4" s="33" t="s">
        <v>90</v>
      </c>
      <c r="I4" s="132">
        <v>0.020439814814814817</v>
      </c>
      <c r="J4" s="133">
        <v>100</v>
      </c>
      <c r="K4" s="82">
        <f t="shared" si="2"/>
        <v>0.004258294753086421</v>
      </c>
      <c r="L4" s="41" t="s">
        <v>40</v>
      </c>
    </row>
    <row r="5" spans="1:12" ht="12">
      <c r="A5" s="20">
        <v>3</v>
      </c>
      <c r="B5" s="37" t="s">
        <v>32</v>
      </c>
      <c r="C5" s="44">
        <f t="shared" si="0"/>
        <v>0.021875000000000002</v>
      </c>
      <c r="D5" s="15">
        <f t="shared" si="1"/>
        <v>98</v>
      </c>
      <c r="E5" s="21">
        <v>1</v>
      </c>
      <c r="F5" s="156"/>
      <c r="G5" s="17">
        <v>3</v>
      </c>
      <c r="H5" s="37" t="s">
        <v>23</v>
      </c>
      <c r="I5" s="132">
        <v>0.020844907407407406</v>
      </c>
      <c r="J5" s="133">
        <v>99</v>
      </c>
      <c r="K5" s="82">
        <f t="shared" si="2"/>
        <v>0.004342689043209876</v>
      </c>
      <c r="L5" s="41"/>
    </row>
    <row r="6" spans="1:12" ht="12">
      <c r="A6" s="20">
        <v>4</v>
      </c>
      <c r="B6" s="33" t="s">
        <v>88</v>
      </c>
      <c r="C6" s="44">
        <f t="shared" si="0"/>
        <v>0.021979166666666664</v>
      </c>
      <c r="D6" s="15">
        <f t="shared" si="1"/>
        <v>97</v>
      </c>
      <c r="E6" s="21">
        <v>1</v>
      </c>
      <c r="F6" s="156"/>
      <c r="G6" s="17">
        <v>4</v>
      </c>
      <c r="H6" s="113" t="s">
        <v>32</v>
      </c>
      <c r="I6" s="132">
        <v>0.021875000000000002</v>
      </c>
      <c r="J6" s="133">
        <v>98</v>
      </c>
      <c r="K6" s="82">
        <f t="shared" si="2"/>
        <v>0.004557291666666667</v>
      </c>
      <c r="L6" s="41"/>
    </row>
    <row r="7" spans="1:12" ht="12">
      <c r="A7" s="20">
        <v>5</v>
      </c>
      <c r="B7" s="113" t="s">
        <v>22</v>
      </c>
      <c r="C7" s="44">
        <f t="shared" si="0"/>
        <v>0.02200231481481482</v>
      </c>
      <c r="D7" s="15">
        <f t="shared" si="1"/>
        <v>96</v>
      </c>
      <c r="E7" s="21">
        <v>1</v>
      </c>
      <c r="F7" s="156"/>
      <c r="G7" s="17">
        <v>5</v>
      </c>
      <c r="H7" s="37" t="s">
        <v>88</v>
      </c>
      <c r="I7" s="132">
        <v>0.021979166666666664</v>
      </c>
      <c r="J7" s="133">
        <v>97</v>
      </c>
      <c r="K7" s="82">
        <f t="shared" si="2"/>
        <v>0.004578993055555555</v>
      </c>
      <c r="L7" s="41"/>
    </row>
    <row r="8" spans="1:12" ht="12">
      <c r="A8" s="20">
        <v>6</v>
      </c>
      <c r="B8" s="113" t="s">
        <v>114</v>
      </c>
      <c r="C8" s="44">
        <f t="shared" si="0"/>
        <v>0.022141203703703705</v>
      </c>
      <c r="D8" s="15">
        <f t="shared" si="1"/>
        <v>95</v>
      </c>
      <c r="E8" s="21">
        <v>1</v>
      </c>
      <c r="F8" s="156"/>
      <c r="G8" s="17">
        <v>6</v>
      </c>
      <c r="H8" s="37" t="s">
        <v>22</v>
      </c>
      <c r="I8" s="132">
        <v>0.02200231481481482</v>
      </c>
      <c r="J8" s="133">
        <v>96</v>
      </c>
      <c r="K8" s="82">
        <f t="shared" si="2"/>
        <v>0.004583815586419754</v>
      </c>
      <c r="L8" s="41"/>
    </row>
    <row r="9" spans="1:12" ht="12">
      <c r="A9" s="20">
        <v>7</v>
      </c>
      <c r="B9" s="37" t="s">
        <v>38</v>
      </c>
      <c r="C9" s="44">
        <f t="shared" si="0"/>
        <v>0.024583333333333332</v>
      </c>
      <c r="D9" s="15">
        <f t="shared" si="1"/>
        <v>83</v>
      </c>
      <c r="E9" s="21">
        <v>1</v>
      </c>
      <c r="F9" s="156"/>
      <c r="G9" s="17">
        <v>7</v>
      </c>
      <c r="H9" s="33" t="s">
        <v>114</v>
      </c>
      <c r="I9" s="132">
        <v>0.022141203703703705</v>
      </c>
      <c r="J9" s="133">
        <v>95</v>
      </c>
      <c r="K9" s="82">
        <f t="shared" si="2"/>
        <v>0.0046127507716049385</v>
      </c>
      <c r="L9" s="41"/>
    </row>
    <row r="10" spans="1:12" ht="12">
      <c r="A10" s="16">
        <v>1</v>
      </c>
      <c r="B10" s="35" t="s">
        <v>58</v>
      </c>
      <c r="C10" s="43">
        <f t="shared" si="0"/>
        <v>0.023194444444444445</v>
      </c>
      <c r="D10" s="18">
        <f t="shared" si="1"/>
        <v>94</v>
      </c>
      <c r="E10" s="25">
        <v>2</v>
      </c>
      <c r="F10" s="155"/>
      <c r="G10" s="17">
        <v>8</v>
      </c>
      <c r="H10" s="37" t="s">
        <v>58</v>
      </c>
      <c r="I10" s="132">
        <v>0.023194444444444445</v>
      </c>
      <c r="J10" s="133">
        <v>94</v>
      </c>
      <c r="K10" s="82">
        <f t="shared" si="2"/>
        <v>0.004832175925925926</v>
      </c>
      <c r="L10" s="41"/>
    </row>
    <row r="11" spans="1:12" ht="12">
      <c r="A11" s="17">
        <v>2</v>
      </c>
      <c r="B11" s="37" t="s">
        <v>34</v>
      </c>
      <c r="C11" s="44">
        <f t="shared" si="0"/>
        <v>0.023414351851851853</v>
      </c>
      <c r="D11" s="15">
        <f t="shared" si="1"/>
        <v>93</v>
      </c>
      <c r="E11" s="21">
        <v>2</v>
      </c>
      <c r="F11" s="156"/>
      <c r="G11" s="17">
        <v>9</v>
      </c>
      <c r="H11" s="37" t="s">
        <v>34</v>
      </c>
      <c r="I11" s="132">
        <v>0.023414351851851853</v>
      </c>
      <c r="J11" s="133">
        <v>93</v>
      </c>
      <c r="K11" s="82">
        <f t="shared" si="2"/>
        <v>0.004877989969135803</v>
      </c>
      <c r="L11" s="41"/>
    </row>
    <row r="12" spans="1:12" ht="12">
      <c r="A12" s="17">
        <v>3</v>
      </c>
      <c r="B12" s="37" t="s">
        <v>118</v>
      </c>
      <c r="C12" s="44">
        <f t="shared" si="0"/>
        <v>0.023750000000000004</v>
      </c>
      <c r="D12" s="15">
        <f t="shared" si="1"/>
        <v>90</v>
      </c>
      <c r="E12" s="21">
        <v>2</v>
      </c>
      <c r="F12" s="156"/>
      <c r="G12" s="17">
        <v>10</v>
      </c>
      <c r="H12" s="33" t="s">
        <v>105</v>
      </c>
      <c r="I12" s="132">
        <v>0.023506944444444445</v>
      </c>
      <c r="J12" s="133">
        <v>92</v>
      </c>
      <c r="K12" s="82">
        <f t="shared" si="2"/>
        <v>0.004897280092592593</v>
      </c>
      <c r="L12" s="41"/>
    </row>
    <row r="13" spans="1:12" ht="12">
      <c r="A13" s="17">
        <v>4</v>
      </c>
      <c r="B13" s="37" t="s">
        <v>37</v>
      </c>
      <c r="C13" s="44">
        <f t="shared" si="0"/>
        <v>0.02378472222222222</v>
      </c>
      <c r="D13" s="15">
        <f t="shared" si="1"/>
        <v>89</v>
      </c>
      <c r="E13" s="21">
        <v>2</v>
      </c>
      <c r="F13" s="156"/>
      <c r="G13" s="17">
        <v>11</v>
      </c>
      <c r="H13" s="37" t="s">
        <v>116</v>
      </c>
      <c r="I13" s="132">
        <v>0.02372685185185185</v>
      </c>
      <c r="J13" s="133">
        <v>91</v>
      </c>
      <c r="K13" s="82">
        <f t="shared" si="2"/>
        <v>0.0049430941358024685</v>
      </c>
      <c r="L13" s="41"/>
    </row>
    <row r="14" spans="1:12" ht="12">
      <c r="A14" s="17">
        <v>5</v>
      </c>
      <c r="B14" s="37" t="s">
        <v>124</v>
      </c>
      <c r="C14" s="44">
        <f t="shared" si="0"/>
        <v>0.023923611111111114</v>
      </c>
      <c r="D14" s="15">
        <f t="shared" si="1"/>
        <v>87</v>
      </c>
      <c r="E14" s="21">
        <v>2</v>
      </c>
      <c r="F14" s="156"/>
      <c r="G14" s="17">
        <v>12</v>
      </c>
      <c r="H14" s="37" t="s">
        <v>118</v>
      </c>
      <c r="I14" s="132">
        <v>0.023750000000000004</v>
      </c>
      <c r="J14" s="133">
        <v>90</v>
      </c>
      <c r="K14" s="82">
        <f t="shared" si="2"/>
        <v>0.004947916666666667</v>
      </c>
      <c r="L14" s="41"/>
    </row>
    <row r="15" spans="1:12" ht="12">
      <c r="A15" s="17">
        <v>6</v>
      </c>
      <c r="B15" s="37" t="s">
        <v>107</v>
      </c>
      <c r="C15" s="44">
        <f t="shared" si="0"/>
        <v>0.02449074074074074</v>
      </c>
      <c r="D15" s="15">
        <f t="shared" si="1"/>
        <v>85</v>
      </c>
      <c r="E15" s="21">
        <v>2</v>
      </c>
      <c r="F15" s="156"/>
      <c r="G15" s="17">
        <v>13</v>
      </c>
      <c r="H15" s="37" t="s">
        <v>37</v>
      </c>
      <c r="I15" s="132">
        <v>0.02378472222222222</v>
      </c>
      <c r="J15" s="133">
        <v>89</v>
      </c>
      <c r="K15" s="82">
        <f t="shared" si="2"/>
        <v>0.004955150462962963</v>
      </c>
      <c r="L15" s="41"/>
    </row>
    <row r="16" spans="1:12" ht="12">
      <c r="A16" s="10">
        <v>7</v>
      </c>
      <c r="B16" s="38" t="s">
        <v>46</v>
      </c>
      <c r="C16" s="45">
        <f t="shared" si="0"/>
        <v>0.024502314814814814</v>
      </c>
      <c r="D16" s="84">
        <f t="shared" si="1"/>
        <v>84</v>
      </c>
      <c r="E16" s="85">
        <v>2</v>
      </c>
      <c r="F16" s="155"/>
      <c r="G16" s="17">
        <v>14</v>
      </c>
      <c r="H16" s="37" t="s">
        <v>33</v>
      </c>
      <c r="I16" s="132">
        <v>0.02383101851851852</v>
      </c>
      <c r="J16" s="133">
        <v>88</v>
      </c>
      <c r="K16" s="82">
        <f t="shared" si="2"/>
        <v>0.004964795524691358</v>
      </c>
      <c r="L16" s="41"/>
    </row>
    <row r="17" spans="1:12" ht="12">
      <c r="A17" s="16">
        <v>1</v>
      </c>
      <c r="B17" s="35" t="s">
        <v>105</v>
      </c>
      <c r="C17" s="43">
        <f t="shared" si="0"/>
        <v>0.023506944444444445</v>
      </c>
      <c r="D17" s="18">
        <f t="shared" si="1"/>
        <v>92</v>
      </c>
      <c r="E17" s="25">
        <v>3</v>
      </c>
      <c r="F17" s="156"/>
      <c r="G17" s="17">
        <v>15</v>
      </c>
      <c r="H17" s="33" t="s">
        <v>124</v>
      </c>
      <c r="I17" s="132">
        <v>0.023923611111111114</v>
      </c>
      <c r="J17" s="133">
        <v>87</v>
      </c>
      <c r="K17" s="82">
        <f t="shared" si="2"/>
        <v>0.004984085648148149</v>
      </c>
      <c r="L17" s="41"/>
    </row>
    <row r="18" spans="1:12" ht="12">
      <c r="A18" s="17">
        <v>2</v>
      </c>
      <c r="B18" s="37" t="s">
        <v>116</v>
      </c>
      <c r="C18" s="44">
        <f t="shared" si="0"/>
        <v>0.02372685185185185</v>
      </c>
      <c r="D18" s="15">
        <f t="shared" si="1"/>
        <v>91</v>
      </c>
      <c r="E18" s="21">
        <v>3</v>
      </c>
      <c r="F18" s="156"/>
      <c r="G18" s="17">
        <v>16</v>
      </c>
      <c r="H18" s="33" t="s">
        <v>54</v>
      </c>
      <c r="I18" s="132">
        <v>0.024270833333333335</v>
      </c>
      <c r="J18" s="133">
        <v>86</v>
      </c>
      <c r="K18" s="82">
        <f t="shared" si="2"/>
        <v>0.005056423611111111</v>
      </c>
      <c r="L18" s="41"/>
    </row>
    <row r="19" spans="1:12" ht="12">
      <c r="A19" s="17">
        <v>3</v>
      </c>
      <c r="B19" s="113" t="s">
        <v>33</v>
      </c>
      <c r="C19" s="44">
        <f t="shared" si="0"/>
        <v>0.02383101851851852</v>
      </c>
      <c r="D19" s="15">
        <f t="shared" si="1"/>
        <v>88</v>
      </c>
      <c r="E19" s="21">
        <v>3</v>
      </c>
      <c r="F19" s="156"/>
      <c r="G19" s="17">
        <v>17</v>
      </c>
      <c r="H19" s="33" t="s">
        <v>107</v>
      </c>
      <c r="I19" s="132">
        <v>0.02449074074074074</v>
      </c>
      <c r="J19" s="133">
        <v>85</v>
      </c>
      <c r="K19" s="82">
        <f t="shared" si="2"/>
        <v>0.005102237654320988</v>
      </c>
      <c r="L19" s="41"/>
    </row>
    <row r="20" spans="1:12" ht="12">
      <c r="A20" s="17">
        <v>4</v>
      </c>
      <c r="B20" s="37" t="s">
        <v>62</v>
      </c>
      <c r="C20" s="44">
        <f t="shared" si="0"/>
        <v>0.02476851851851852</v>
      </c>
      <c r="D20" s="15">
        <f t="shared" si="1"/>
        <v>82</v>
      </c>
      <c r="E20" s="22">
        <v>3</v>
      </c>
      <c r="F20" s="157"/>
      <c r="G20" s="17">
        <v>18</v>
      </c>
      <c r="H20" s="37" t="s">
        <v>46</v>
      </c>
      <c r="I20" s="132">
        <v>0.024502314814814814</v>
      </c>
      <c r="J20" s="133">
        <v>84</v>
      </c>
      <c r="K20" s="82">
        <f t="shared" si="2"/>
        <v>0.005104648919753086</v>
      </c>
      <c r="L20" s="41"/>
    </row>
    <row r="21" spans="1:12" ht="12">
      <c r="A21" s="17">
        <v>5</v>
      </c>
      <c r="B21" s="37" t="s">
        <v>59</v>
      </c>
      <c r="C21" s="44">
        <f t="shared" si="0"/>
        <v>0.02516203703703704</v>
      </c>
      <c r="D21" s="15">
        <f t="shared" si="1"/>
        <v>81</v>
      </c>
      <c r="E21" s="22">
        <v>3</v>
      </c>
      <c r="F21" s="158"/>
      <c r="G21" s="17">
        <v>19</v>
      </c>
      <c r="H21" s="113" t="s">
        <v>38</v>
      </c>
      <c r="I21" s="132">
        <v>0.024583333333333332</v>
      </c>
      <c r="J21" s="133">
        <v>83</v>
      </c>
      <c r="K21" s="82">
        <f t="shared" si="2"/>
        <v>0.005121527777777778</v>
      </c>
      <c r="L21" s="41"/>
    </row>
    <row r="22" spans="1:12" ht="12">
      <c r="A22" s="10">
        <v>6</v>
      </c>
      <c r="B22" s="38" t="s">
        <v>106</v>
      </c>
      <c r="C22" s="45">
        <f t="shared" si="0"/>
        <v>0.026064814814814815</v>
      </c>
      <c r="D22" s="84">
        <f t="shared" si="1"/>
        <v>79</v>
      </c>
      <c r="E22" s="23">
        <v>3</v>
      </c>
      <c r="F22" s="158"/>
      <c r="G22" s="17">
        <v>20</v>
      </c>
      <c r="H22" s="37" t="s">
        <v>62</v>
      </c>
      <c r="I22" s="132">
        <v>0.02476851851851852</v>
      </c>
      <c r="J22" s="133">
        <v>82</v>
      </c>
      <c r="K22" s="82">
        <f t="shared" si="2"/>
        <v>0.005160108024691358</v>
      </c>
      <c r="L22" s="41"/>
    </row>
    <row r="23" spans="1:12" ht="12">
      <c r="A23" s="16">
        <v>5</v>
      </c>
      <c r="B23" s="126" t="s">
        <v>54</v>
      </c>
      <c r="C23" s="43">
        <f t="shared" si="0"/>
        <v>0.024270833333333335</v>
      </c>
      <c r="D23" s="18">
        <f t="shared" si="1"/>
        <v>86</v>
      </c>
      <c r="E23" s="86">
        <v>4</v>
      </c>
      <c r="F23" s="158"/>
      <c r="G23" s="17">
        <v>21</v>
      </c>
      <c r="H23" s="37" t="s">
        <v>59</v>
      </c>
      <c r="I23" s="132">
        <v>0.02516203703703704</v>
      </c>
      <c r="J23" s="133">
        <v>81</v>
      </c>
      <c r="K23" s="82">
        <f t="shared" si="2"/>
        <v>0.005242091049382717</v>
      </c>
      <c r="L23" s="41"/>
    </row>
    <row r="24" spans="1:12" ht="12">
      <c r="A24" s="17">
        <v>6</v>
      </c>
      <c r="B24" s="37" t="s">
        <v>40</v>
      </c>
      <c r="C24" s="44">
        <f t="shared" si="0"/>
        <v>0.025995370370370367</v>
      </c>
      <c r="D24" s="15">
        <f t="shared" si="1"/>
        <v>80</v>
      </c>
      <c r="E24" s="22">
        <v>4</v>
      </c>
      <c r="F24" s="158"/>
      <c r="G24" s="17">
        <v>22</v>
      </c>
      <c r="H24" s="33" t="s">
        <v>40</v>
      </c>
      <c r="I24" s="132">
        <v>0.025995370370370367</v>
      </c>
      <c r="J24" s="133">
        <v>80</v>
      </c>
      <c r="K24" s="82">
        <f t="shared" si="2"/>
        <v>0.005415702160493826</v>
      </c>
      <c r="L24" s="41"/>
    </row>
    <row r="25" spans="1:12" ht="12">
      <c r="A25" s="17">
        <v>1</v>
      </c>
      <c r="B25" s="113" t="s">
        <v>61</v>
      </c>
      <c r="C25" s="44">
        <f t="shared" si="0"/>
        <v>0.026168981481481477</v>
      </c>
      <c r="D25" s="15">
        <f t="shared" si="1"/>
        <v>78</v>
      </c>
      <c r="E25" s="22">
        <v>4</v>
      </c>
      <c r="F25" s="158"/>
      <c r="G25" s="17">
        <v>23</v>
      </c>
      <c r="H25" s="33" t="s">
        <v>106</v>
      </c>
      <c r="I25" s="132">
        <v>0.026064814814814815</v>
      </c>
      <c r="J25" s="133">
        <v>79</v>
      </c>
      <c r="K25" s="82">
        <f t="shared" si="2"/>
        <v>0.00543016975308642</v>
      </c>
      <c r="L25" s="41"/>
    </row>
    <row r="26" spans="1:12" ht="12">
      <c r="A26" s="17">
        <v>2</v>
      </c>
      <c r="B26" s="33" t="s">
        <v>41</v>
      </c>
      <c r="C26" s="44">
        <f t="shared" si="0"/>
        <v>0.02630787037037037</v>
      </c>
      <c r="D26" s="15">
        <f t="shared" si="1"/>
        <v>77</v>
      </c>
      <c r="E26" s="22">
        <v>4</v>
      </c>
      <c r="F26" s="158"/>
      <c r="G26" s="17">
        <v>24</v>
      </c>
      <c r="H26" s="33" t="s">
        <v>61</v>
      </c>
      <c r="I26" s="132">
        <v>0.026168981481481477</v>
      </c>
      <c r="J26" s="133">
        <v>78</v>
      </c>
      <c r="K26" s="82">
        <f t="shared" si="2"/>
        <v>0.005451871141975308</v>
      </c>
      <c r="L26" s="41"/>
    </row>
    <row r="27" spans="1:12" ht="12">
      <c r="A27" s="20">
        <v>3</v>
      </c>
      <c r="B27" s="37" t="s">
        <v>39</v>
      </c>
      <c r="C27" s="44">
        <f t="shared" si="0"/>
        <v>0.02631944444444444</v>
      </c>
      <c r="D27" s="15">
        <f t="shared" si="1"/>
        <v>76</v>
      </c>
      <c r="E27" s="22">
        <v>4</v>
      </c>
      <c r="F27" s="158"/>
      <c r="G27" s="17">
        <v>25</v>
      </c>
      <c r="H27" s="37" t="s">
        <v>41</v>
      </c>
      <c r="I27" s="132">
        <v>0.02630787037037037</v>
      </c>
      <c r="J27" s="133">
        <v>77</v>
      </c>
      <c r="K27" s="82">
        <f t="shared" si="2"/>
        <v>0.005480806327160494</v>
      </c>
      <c r="L27" s="41"/>
    </row>
    <row r="28" spans="1:12" ht="12">
      <c r="A28" s="17">
        <v>4</v>
      </c>
      <c r="B28" s="37" t="s">
        <v>24</v>
      </c>
      <c r="C28" s="44">
        <f t="shared" si="0"/>
        <v>0.026400462962962962</v>
      </c>
      <c r="D28" s="15">
        <f t="shared" si="1"/>
        <v>75</v>
      </c>
      <c r="E28" s="22">
        <v>4</v>
      </c>
      <c r="F28" s="158"/>
      <c r="G28" s="17">
        <v>26</v>
      </c>
      <c r="H28" s="37" t="s">
        <v>39</v>
      </c>
      <c r="I28" s="132">
        <v>0.02631944444444444</v>
      </c>
      <c r="J28" s="133">
        <v>76</v>
      </c>
      <c r="K28" s="82">
        <f t="shared" si="2"/>
        <v>0.005483217592592592</v>
      </c>
      <c r="L28" s="41"/>
    </row>
    <row r="29" spans="1:12" ht="12">
      <c r="A29" s="17">
        <v>5</v>
      </c>
      <c r="B29" s="37" t="s">
        <v>42</v>
      </c>
      <c r="C29" s="44">
        <f t="shared" si="0"/>
        <v>0.027303240740740743</v>
      </c>
      <c r="D29" s="15">
        <f t="shared" si="1"/>
        <v>73</v>
      </c>
      <c r="E29" s="22">
        <v>4</v>
      </c>
      <c r="F29" s="158"/>
      <c r="G29" s="17">
        <v>27</v>
      </c>
      <c r="H29" s="33" t="s">
        <v>24</v>
      </c>
      <c r="I29" s="132">
        <v>0.026400462962962962</v>
      </c>
      <c r="J29" s="133">
        <v>75</v>
      </c>
      <c r="K29" s="82">
        <f t="shared" si="2"/>
        <v>0.005500096450617284</v>
      </c>
      <c r="L29" s="41"/>
    </row>
    <row r="30" spans="1:12" ht="12">
      <c r="A30" s="17">
        <v>6</v>
      </c>
      <c r="B30" s="37" t="s">
        <v>86</v>
      </c>
      <c r="C30" s="44">
        <f aca="true" t="shared" si="3" ref="C30:C50">VLOOKUP($B30,$H$2:$J$61,2,FALSE)</f>
        <v>0.02883101851851852</v>
      </c>
      <c r="D30" s="15">
        <f aca="true" t="shared" si="4" ref="D30:D50">VLOOKUP($B30,$H$2:$J$61,3,FALSE)</f>
        <v>69</v>
      </c>
      <c r="E30" s="22">
        <v>4</v>
      </c>
      <c r="F30" s="158"/>
      <c r="G30" s="17">
        <v>28</v>
      </c>
      <c r="H30" s="37" t="s">
        <v>109</v>
      </c>
      <c r="I30" s="132">
        <v>0.02667824074074074</v>
      </c>
      <c r="J30" s="133">
        <v>74</v>
      </c>
      <c r="K30" s="82">
        <f t="shared" si="2"/>
        <v>0.005557966820987654</v>
      </c>
      <c r="L30" s="41"/>
    </row>
    <row r="31" spans="1:12" ht="12">
      <c r="A31" s="20">
        <v>7</v>
      </c>
      <c r="B31" s="37" t="s">
        <v>87</v>
      </c>
      <c r="C31" s="44">
        <f t="shared" si="3"/>
        <v>0.029652777777777778</v>
      </c>
      <c r="D31" s="15">
        <f t="shared" si="4"/>
        <v>66</v>
      </c>
      <c r="E31" s="22">
        <v>4</v>
      </c>
      <c r="F31" s="157"/>
      <c r="G31" s="17">
        <v>29</v>
      </c>
      <c r="H31" s="33" t="s">
        <v>42</v>
      </c>
      <c r="I31" s="132">
        <v>0.027303240740740743</v>
      </c>
      <c r="J31" s="133">
        <v>73</v>
      </c>
      <c r="K31" s="82">
        <f t="shared" si="2"/>
        <v>0.0056881751543209885</v>
      </c>
      <c r="L31" s="41"/>
    </row>
    <row r="32" spans="1:12" ht="12">
      <c r="A32" s="26">
        <v>1</v>
      </c>
      <c r="B32" s="35" t="s">
        <v>85</v>
      </c>
      <c r="C32" s="43">
        <f t="shared" si="3"/>
        <v>0.02791666666666667</v>
      </c>
      <c r="D32" s="18">
        <f t="shared" si="4"/>
        <v>72</v>
      </c>
      <c r="E32" s="86">
        <v>5</v>
      </c>
      <c r="F32" s="158"/>
      <c r="G32" s="17">
        <v>30</v>
      </c>
      <c r="H32" s="37" t="s">
        <v>85</v>
      </c>
      <c r="I32" s="132">
        <v>0.02791666666666667</v>
      </c>
      <c r="J32" s="133">
        <v>72</v>
      </c>
      <c r="K32" s="82">
        <f t="shared" si="2"/>
        <v>0.005815972222222223</v>
      </c>
      <c r="L32" s="41"/>
    </row>
    <row r="33" spans="1:12" ht="12">
      <c r="A33" s="17">
        <v>2</v>
      </c>
      <c r="B33" s="37" t="s">
        <v>101</v>
      </c>
      <c r="C33" s="44">
        <f t="shared" si="3"/>
        <v>0.028333333333333332</v>
      </c>
      <c r="D33" s="15">
        <f t="shared" si="4"/>
        <v>71</v>
      </c>
      <c r="E33" s="22">
        <v>5</v>
      </c>
      <c r="F33" s="158"/>
      <c r="G33" s="17">
        <v>31</v>
      </c>
      <c r="H33" s="37" t="s">
        <v>125</v>
      </c>
      <c r="I33" s="132">
        <v>0.028182870370370372</v>
      </c>
      <c r="J33" s="133" t="s">
        <v>72</v>
      </c>
      <c r="K33" s="82">
        <f t="shared" si="2"/>
        <v>0.005871431327160495</v>
      </c>
      <c r="L33" s="41"/>
    </row>
    <row r="34" spans="1:12" ht="12">
      <c r="A34" s="17">
        <v>3</v>
      </c>
      <c r="B34" s="37" t="s">
        <v>53</v>
      </c>
      <c r="C34" s="44">
        <f t="shared" si="3"/>
        <v>0.02837962962962963</v>
      </c>
      <c r="D34" s="15">
        <f t="shared" si="4"/>
        <v>70</v>
      </c>
      <c r="E34" s="22">
        <v>5</v>
      </c>
      <c r="F34" s="158"/>
      <c r="G34" s="17">
        <v>32</v>
      </c>
      <c r="H34" s="37" t="s">
        <v>119</v>
      </c>
      <c r="I34" s="132">
        <v>0.028229166666666666</v>
      </c>
      <c r="J34" s="133" t="s">
        <v>72</v>
      </c>
      <c r="K34" s="82">
        <f t="shared" si="2"/>
        <v>0.005881076388888889</v>
      </c>
      <c r="L34" s="41"/>
    </row>
    <row r="35" spans="1:12" ht="12">
      <c r="A35" s="17">
        <v>4</v>
      </c>
      <c r="B35" s="37" t="s">
        <v>55</v>
      </c>
      <c r="C35" s="44">
        <f t="shared" si="3"/>
        <v>0.0290162037037037</v>
      </c>
      <c r="D35" s="15">
        <f t="shared" si="4"/>
        <v>68</v>
      </c>
      <c r="E35" s="22">
        <v>5</v>
      </c>
      <c r="F35" s="158"/>
      <c r="G35" s="17">
        <v>33</v>
      </c>
      <c r="H35" s="33" t="s">
        <v>101</v>
      </c>
      <c r="I35" s="132">
        <v>0.028333333333333332</v>
      </c>
      <c r="J35" s="133">
        <v>71</v>
      </c>
      <c r="K35" s="82">
        <f t="shared" si="2"/>
        <v>0.005902777777777778</v>
      </c>
      <c r="L35" s="41"/>
    </row>
    <row r="36" spans="1:12" ht="12">
      <c r="A36" s="17">
        <v>5</v>
      </c>
      <c r="B36" s="113" t="s">
        <v>126</v>
      </c>
      <c r="C36" s="44">
        <f t="shared" si="3"/>
        <v>0.029756944444444447</v>
      </c>
      <c r="D36" s="15">
        <f t="shared" si="4"/>
        <v>65</v>
      </c>
      <c r="E36" s="22">
        <v>5</v>
      </c>
      <c r="F36" s="158"/>
      <c r="G36" s="17">
        <v>34</v>
      </c>
      <c r="H36" s="33" t="s">
        <v>53</v>
      </c>
      <c r="I36" s="132">
        <v>0.02837962962962963</v>
      </c>
      <c r="J36" s="133">
        <v>70</v>
      </c>
      <c r="K36" s="82">
        <f t="shared" si="2"/>
        <v>0.005912422839506173</v>
      </c>
      <c r="L36" s="41"/>
    </row>
    <row r="37" spans="1:12" ht="12">
      <c r="A37" s="17">
        <v>6</v>
      </c>
      <c r="B37" s="37" t="s">
        <v>52</v>
      </c>
      <c r="C37" s="44">
        <f t="shared" si="3"/>
        <v>0.03141203703703704</v>
      </c>
      <c r="D37" s="15">
        <f t="shared" si="4"/>
        <v>61</v>
      </c>
      <c r="E37" s="22">
        <v>5</v>
      </c>
      <c r="F37" s="158"/>
      <c r="G37" s="17">
        <v>35</v>
      </c>
      <c r="H37" s="33" t="s">
        <v>86</v>
      </c>
      <c r="I37" s="132">
        <v>0.02883101851851852</v>
      </c>
      <c r="J37" s="133">
        <v>69</v>
      </c>
      <c r="K37" s="82">
        <f t="shared" si="2"/>
        <v>0.0060064621913580255</v>
      </c>
      <c r="L37" s="41"/>
    </row>
    <row r="38" spans="1:12" ht="12">
      <c r="A38" s="10">
        <v>7</v>
      </c>
      <c r="B38" s="151" t="s">
        <v>71</v>
      </c>
      <c r="C38" s="45">
        <f t="shared" si="3"/>
        <v>0.032164351851851854</v>
      </c>
      <c r="D38" s="84">
        <f t="shared" si="4"/>
        <v>60</v>
      </c>
      <c r="E38" s="23">
        <v>5</v>
      </c>
      <c r="F38" s="158"/>
      <c r="G38" s="17">
        <v>36</v>
      </c>
      <c r="H38" s="37" t="s">
        <v>55</v>
      </c>
      <c r="I38" s="132">
        <v>0.0290162037037037</v>
      </c>
      <c r="J38" s="133">
        <v>68</v>
      </c>
      <c r="K38" s="82">
        <f t="shared" si="2"/>
        <v>0.006045042438271604</v>
      </c>
      <c r="L38" s="41"/>
    </row>
    <row r="39" spans="1:12" ht="12">
      <c r="A39" s="16">
        <v>1</v>
      </c>
      <c r="B39" s="61" t="s">
        <v>109</v>
      </c>
      <c r="C39" s="43">
        <f t="shared" si="3"/>
        <v>0.02667824074074074</v>
      </c>
      <c r="D39" s="18">
        <f t="shared" si="4"/>
        <v>74</v>
      </c>
      <c r="E39" s="86">
        <v>6</v>
      </c>
      <c r="F39" s="158"/>
      <c r="G39" s="17">
        <v>37</v>
      </c>
      <c r="H39" s="37" t="s">
        <v>47</v>
      </c>
      <c r="I39" s="132">
        <v>0.029444444444444443</v>
      </c>
      <c r="J39" s="133">
        <v>67</v>
      </c>
      <c r="K39" s="82">
        <f t="shared" si="2"/>
        <v>0.0061342592592592594</v>
      </c>
      <c r="L39" s="41"/>
    </row>
    <row r="40" spans="1:12" ht="12">
      <c r="A40" s="17">
        <v>2</v>
      </c>
      <c r="B40" s="37" t="s">
        <v>47</v>
      </c>
      <c r="C40" s="44">
        <f t="shared" si="3"/>
        <v>0.029444444444444443</v>
      </c>
      <c r="D40" s="15">
        <f t="shared" si="4"/>
        <v>67</v>
      </c>
      <c r="E40" s="22">
        <v>6</v>
      </c>
      <c r="F40" s="158"/>
      <c r="G40" s="17">
        <v>38</v>
      </c>
      <c r="H40" s="113" t="s">
        <v>87</v>
      </c>
      <c r="I40" s="132">
        <v>0.029652777777777778</v>
      </c>
      <c r="J40" s="133">
        <v>66</v>
      </c>
      <c r="K40" s="82">
        <f t="shared" si="2"/>
        <v>0.006177662037037037</v>
      </c>
      <c r="L40" s="41"/>
    </row>
    <row r="41" spans="1:12" ht="12">
      <c r="A41" s="17">
        <v>3</v>
      </c>
      <c r="B41" s="37" t="s">
        <v>28</v>
      </c>
      <c r="C41" s="44">
        <f t="shared" si="3"/>
        <v>0.030115740740740738</v>
      </c>
      <c r="D41" s="15">
        <f t="shared" si="4"/>
        <v>64</v>
      </c>
      <c r="E41" s="22">
        <v>6</v>
      </c>
      <c r="F41" s="158"/>
      <c r="G41" s="17">
        <v>39</v>
      </c>
      <c r="H41" s="33" t="s">
        <v>126</v>
      </c>
      <c r="I41" s="132">
        <v>0.029756944444444447</v>
      </c>
      <c r="J41" s="133">
        <v>65</v>
      </c>
      <c r="K41" s="82">
        <f t="shared" si="2"/>
        <v>0.006199363425925927</v>
      </c>
      <c r="L41" s="41"/>
    </row>
    <row r="42" spans="1:12" ht="12">
      <c r="A42" s="17">
        <v>4</v>
      </c>
      <c r="B42" s="113" t="s">
        <v>70</v>
      </c>
      <c r="C42" s="44">
        <f t="shared" si="3"/>
        <v>0.030671296296296294</v>
      </c>
      <c r="D42" s="15">
        <f t="shared" si="4"/>
        <v>63</v>
      </c>
      <c r="E42" s="22">
        <v>6</v>
      </c>
      <c r="F42" s="157"/>
      <c r="G42" s="17">
        <v>40</v>
      </c>
      <c r="H42" s="37" t="s">
        <v>28</v>
      </c>
      <c r="I42" s="132">
        <v>0.030115740740740738</v>
      </c>
      <c r="J42" s="133">
        <v>64</v>
      </c>
      <c r="K42" s="82">
        <f t="shared" si="2"/>
        <v>0.006274112654320987</v>
      </c>
      <c r="L42" s="41"/>
    </row>
    <row r="43" spans="1:12" ht="12">
      <c r="A43" s="17">
        <v>5</v>
      </c>
      <c r="B43" s="37" t="s">
        <v>45</v>
      </c>
      <c r="C43" s="44">
        <f t="shared" si="3"/>
        <v>0.033067129629629634</v>
      </c>
      <c r="D43" s="15">
        <f t="shared" si="4"/>
        <v>58</v>
      </c>
      <c r="E43" s="22">
        <v>6</v>
      </c>
      <c r="F43" s="158"/>
      <c r="G43" s="17">
        <v>41</v>
      </c>
      <c r="H43" s="33" t="s">
        <v>70</v>
      </c>
      <c r="I43" s="132">
        <v>0.030671296296296294</v>
      </c>
      <c r="J43" s="133">
        <v>63</v>
      </c>
      <c r="K43" s="82">
        <f t="shared" si="2"/>
        <v>0.006389853395061728</v>
      </c>
      <c r="L43" s="39"/>
    </row>
    <row r="44" spans="1:12" ht="12">
      <c r="A44" s="17">
        <v>6</v>
      </c>
      <c r="B44" s="37" t="s">
        <v>29</v>
      </c>
      <c r="C44" s="44">
        <f t="shared" si="3"/>
        <v>0.0338425925925926</v>
      </c>
      <c r="D44" s="15">
        <f t="shared" si="4"/>
        <v>54</v>
      </c>
      <c r="E44" s="22">
        <v>6</v>
      </c>
      <c r="F44" s="158"/>
      <c r="G44" s="17">
        <v>42</v>
      </c>
      <c r="H44" s="37" t="s">
        <v>113</v>
      </c>
      <c r="I44" s="132">
        <v>0.030868055555555555</v>
      </c>
      <c r="J44" s="133">
        <v>62</v>
      </c>
      <c r="K44" s="82">
        <f t="shared" si="2"/>
        <v>0.006430844907407408</v>
      </c>
      <c r="L44" s="39"/>
    </row>
    <row r="45" spans="1:11" ht="12">
      <c r="A45" s="10">
        <v>7</v>
      </c>
      <c r="B45" s="38" t="s">
        <v>30</v>
      </c>
      <c r="C45" s="45">
        <f t="shared" si="3"/>
        <v>0.03401620370370371</v>
      </c>
      <c r="D45" s="84">
        <f t="shared" si="4"/>
        <v>53</v>
      </c>
      <c r="E45" s="23">
        <v>6</v>
      </c>
      <c r="F45" s="158"/>
      <c r="G45" s="17">
        <v>43</v>
      </c>
      <c r="H45" s="37" t="s">
        <v>52</v>
      </c>
      <c r="I45" s="132">
        <v>0.03141203703703704</v>
      </c>
      <c r="J45" s="133">
        <v>61</v>
      </c>
      <c r="K45" s="82">
        <f t="shared" si="2"/>
        <v>0.00654417438271605</v>
      </c>
    </row>
    <row r="46" spans="1:11" ht="12">
      <c r="A46" s="16">
        <v>1</v>
      </c>
      <c r="B46" s="35" t="s">
        <v>113</v>
      </c>
      <c r="C46" s="43">
        <f t="shared" si="3"/>
        <v>0.030868055555555555</v>
      </c>
      <c r="D46" s="18">
        <f t="shared" si="4"/>
        <v>62</v>
      </c>
      <c r="E46" s="86">
        <v>7</v>
      </c>
      <c r="F46" s="158"/>
      <c r="G46" s="17">
        <v>44</v>
      </c>
      <c r="H46" s="33" t="s">
        <v>127</v>
      </c>
      <c r="I46" s="132">
        <v>0.031828703703703706</v>
      </c>
      <c r="J46" s="133" t="s">
        <v>72</v>
      </c>
      <c r="K46" s="82">
        <f t="shared" si="2"/>
        <v>0.006630979938271606</v>
      </c>
    </row>
    <row r="47" spans="1:11" ht="12">
      <c r="A47" s="17">
        <v>2</v>
      </c>
      <c r="B47" s="37" t="s">
        <v>67</v>
      </c>
      <c r="C47" s="44">
        <f t="shared" si="3"/>
        <v>0.03266203703703704</v>
      </c>
      <c r="D47" s="15">
        <f t="shared" si="4"/>
        <v>59</v>
      </c>
      <c r="E47" s="22">
        <v>7</v>
      </c>
      <c r="F47" s="158"/>
      <c r="G47" s="17">
        <v>45</v>
      </c>
      <c r="H47" s="33" t="s">
        <v>71</v>
      </c>
      <c r="I47" s="132">
        <v>0.032164351851851854</v>
      </c>
      <c r="J47" s="133">
        <v>60</v>
      </c>
      <c r="K47" s="82">
        <f t="shared" si="2"/>
        <v>0.00670090663580247</v>
      </c>
    </row>
    <row r="48" spans="1:11" ht="12">
      <c r="A48" s="17">
        <v>3</v>
      </c>
      <c r="B48" s="37" t="s">
        <v>65</v>
      </c>
      <c r="C48" s="44">
        <f t="shared" si="3"/>
        <v>0.033414351851851855</v>
      </c>
      <c r="D48" s="15">
        <f t="shared" si="4"/>
        <v>57</v>
      </c>
      <c r="E48" s="22">
        <v>7</v>
      </c>
      <c r="F48" s="158"/>
      <c r="G48" s="17">
        <v>46</v>
      </c>
      <c r="H48" s="113" t="s">
        <v>67</v>
      </c>
      <c r="I48" s="132">
        <v>0.03266203703703704</v>
      </c>
      <c r="J48" s="133">
        <v>59</v>
      </c>
      <c r="K48" s="82">
        <f t="shared" si="2"/>
        <v>0.006804591049382716</v>
      </c>
    </row>
    <row r="49" spans="1:11" ht="12">
      <c r="A49" s="17">
        <v>4</v>
      </c>
      <c r="B49" s="37" t="s">
        <v>74</v>
      </c>
      <c r="C49" s="44">
        <f t="shared" si="3"/>
        <v>0.03366898148148148</v>
      </c>
      <c r="D49" s="15">
        <f t="shared" si="4"/>
        <v>56</v>
      </c>
      <c r="E49" s="22">
        <v>7</v>
      </c>
      <c r="F49" s="157"/>
      <c r="G49" s="17">
        <v>47</v>
      </c>
      <c r="H49" s="37" t="s">
        <v>45</v>
      </c>
      <c r="I49" s="132">
        <v>0.033067129629629634</v>
      </c>
      <c r="J49" s="133">
        <v>58</v>
      </c>
      <c r="K49" s="82">
        <f t="shared" si="2"/>
        <v>0.006888985339506174</v>
      </c>
    </row>
    <row r="50" spans="1:11" ht="12">
      <c r="A50" s="17">
        <v>5</v>
      </c>
      <c r="B50" s="37" t="s">
        <v>128</v>
      </c>
      <c r="C50" s="44">
        <f t="shared" si="3"/>
        <v>0.033796296296296297</v>
      </c>
      <c r="D50" s="15">
        <f t="shared" si="4"/>
        <v>55</v>
      </c>
      <c r="E50" s="22">
        <v>7</v>
      </c>
      <c r="F50" s="159"/>
      <c r="G50" s="17">
        <v>48</v>
      </c>
      <c r="H50" s="37" t="s">
        <v>65</v>
      </c>
      <c r="I50" s="114">
        <v>0.033414351851851855</v>
      </c>
      <c r="J50" s="133">
        <v>57</v>
      </c>
      <c r="K50" s="82">
        <f t="shared" si="2"/>
        <v>0.006961323302469137</v>
      </c>
    </row>
    <row r="51" spans="1:11" ht="12">
      <c r="A51" s="17">
        <v>6</v>
      </c>
      <c r="B51" s="37" t="s">
        <v>44</v>
      </c>
      <c r="C51" s="44">
        <f aca="true" t="shared" si="5" ref="C51:C56">VLOOKUP($B51,$H$2:$J$61,2,FALSE)</f>
        <v>0.03431712962962963</v>
      </c>
      <c r="D51" s="15">
        <f aca="true" t="shared" si="6" ref="D51:D56">VLOOKUP($B51,$H$2:$J$61,3,FALSE)</f>
        <v>52</v>
      </c>
      <c r="E51" s="22">
        <v>7</v>
      </c>
      <c r="F51" s="159"/>
      <c r="G51" s="17">
        <v>49</v>
      </c>
      <c r="H51" s="37" t="s">
        <v>74</v>
      </c>
      <c r="I51" s="114">
        <v>0.03366898148148148</v>
      </c>
      <c r="J51" s="133">
        <v>56</v>
      </c>
      <c r="K51" s="82">
        <f t="shared" si="2"/>
        <v>0.007014371141975308</v>
      </c>
    </row>
    <row r="52" spans="1:11" ht="12">
      <c r="A52" s="17">
        <v>7</v>
      </c>
      <c r="B52" s="37" t="s">
        <v>111</v>
      </c>
      <c r="C52" s="44">
        <f t="shared" si="5"/>
        <v>0.0344212962962963</v>
      </c>
      <c r="D52" s="15">
        <f t="shared" si="6"/>
        <v>51</v>
      </c>
      <c r="E52" s="22">
        <v>7</v>
      </c>
      <c r="F52" s="134"/>
      <c r="G52" s="17">
        <v>50</v>
      </c>
      <c r="H52" s="33" t="s">
        <v>128</v>
      </c>
      <c r="I52" s="114">
        <v>0.033796296296296297</v>
      </c>
      <c r="J52" s="133">
        <v>55</v>
      </c>
      <c r="K52" s="82">
        <f t="shared" si="2"/>
        <v>0.007040895061728395</v>
      </c>
    </row>
    <row r="53" spans="1:11" ht="12.75">
      <c r="A53" s="17">
        <v>8</v>
      </c>
      <c r="B53" s="37" t="s">
        <v>68</v>
      </c>
      <c r="C53" s="44">
        <f t="shared" si="5"/>
        <v>0.035370370370370365</v>
      </c>
      <c r="D53" s="15">
        <f t="shared" si="6"/>
        <v>50</v>
      </c>
      <c r="E53" s="22">
        <v>7</v>
      </c>
      <c r="F53" s="127"/>
      <c r="G53" s="17">
        <v>51</v>
      </c>
      <c r="H53" s="33" t="s">
        <v>29</v>
      </c>
      <c r="I53" s="114">
        <v>0.0338425925925926</v>
      </c>
      <c r="J53" s="133">
        <v>54</v>
      </c>
      <c r="K53" s="82">
        <f t="shared" si="2"/>
        <v>0.007050540123456792</v>
      </c>
    </row>
    <row r="54" spans="1:11" ht="12.75">
      <c r="A54" s="10">
        <v>9</v>
      </c>
      <c r="B54" s="38" t="s">
        <v>50</v>
      </c>
      <c r="C54" s="45">
        <f t="shared" si="5"/>
        <v>0.0359837962962963</v>
      </c>
      <c r="D54" s="84">
        <f t="shared" si="6"/>
        <v>49</v>
      </c>
      <c r="E54" s="23">
        <v>7</v>
      </c>
      <c r="F54" s="127"/>
      <c r="G54" s="17">
        <v>52</v>
      </c>
      <c r="H54" s="33" t="s">
        <v>30</v>
      </c>
      <c r="I54" s="114">
        <v>0.03401620370370371</v>
      </c>
      <c r="J54" s="133">
        <v>53</v>
      </c>
      <c r="K54" s="82">
        <f t="shared" si="2"/>
        <v>0.0070867091049382725</v>
      </c>
    </row>
    <row r="55" spans="1:11" ht="12.75">
      <c r="A55" s="16">
        <v>1</v>
      </c>
      <c r="B55" s="35" t="s">
        <v>112</v>
      </c>
      <c r="C55" s="43">
        <f t="shared" si="5"/>
        <v>0.03928240740740741</v>
      </c>
      <c r="D55" s="18">
        <f t="shared" si="6"/>
        <v>48</v>
      </c>
      <c r="E55" s="86">
        <v>8</v>
      </c>
      <c r="F55" s="127"/>
      <c r="G55" s="17">
        <v>53</v>
      </c>
      <c r="H55" s="37" t="s">
        <v>44</v>
      </c>
      <c r="I55" s="114">
        <v>0.03431712962962963</v>
      </c>
      <c r="J55" s="133">
        <v>52</v>
      </c>
      <c r="K55" s="82">
        <f t="shared" si="2"/>
        <v>0.007149402006172839</v>
      </c>
    </row>
    <row r="56" spans="1:11" ht="12">
      <c r="A56" s="17">
        <v>2</v>
      </c>
      <c r="B56" s="37" t="s">
        <v>108</v>
      </c>
      <c r="C56" s="44">
        <f t="shared" si="5"/>
        <v>0.039293981481481485</v>
      </c>
      <c r="D56" s="15">
        <f t="shared" si="6"/>
        <v>47</v>
      </c>
      <c r="E56" s="22">
        <v>8</v>
      </c>
      <c r="F56" s="128"/>
      <c r="G56" s="17">
        <v>54</v>
      </c>
      <c r="H56" s="37" t="s">
        <v>111</v>
      </c>
      <c r="I56" s="114">
        <v>0.0344212962962963</v>
      </c>
      <c r="J56" s="133">
        <v>51</v>
      </c>
      <c r="K56" s="82">
        <f t="shared" si="2"/>
        <v>0.007171103395061729</v>
      </c>
    </row>
    <row r="57" spans="1:11" ht="12.75">
      <c r="A57" s="17">
        <v>3</v>
      </c>
      <c r="B57" s="37" t="s">
        <v>120</v>
      </c>
      <c r="C57" s="44">
        <f>VLOOKUP($B57,$H$2:$J$65,2,FALSE)</f>
        <v>0.04447916666666666</v>
      </c>
      <c r="D57" s="15">
        <f>VLOOKUP($B57,$H$2:$J$65,3,FALSE)</f>
        <v>46</v>
      </c>
      <c r="E57" s="22">
        <v>8</v>
      </c>
      <c r="F57" s="127"/>
      <c r="G57" s="17">
        <v>55</v>
      </c>
      <c r="H57" s="33" t="s">
        <v>68</v>
      </c>
      <c r="I57" s="114">
        <v>0.035370370370370365</v>
      </c>
      <c r="J57" s="133">
        <v>50</v>
      </c>
      <c r="K57" s="82">
        <f t="shared" si="2"/>
        <v>0.007368827160493826</v>
      </c>
    </row>
    <row r="58" spans="1:11" ht="12.75">
      <c r="A58" s="17">
        <v>4</v>
      </c>
      <c r="B58" s="37" t="s">
        <v>56</v>
      </c>
      <c r="C58" s="44">
        <f>VLOOKUP($B58,$H$2:$J$65,2,FALSE)</f>
        <v>0.044502314814814814</v>
      </c>
      <c r="D58" s="15">
        <f>VLOOKUP($B58,$H$2:$J$65,3,FALSE)</f>
        <v>45</v>
      </c>
      <c r="E58" s="22">
        <v>8</v>
      </c>
      <c r="F58" s="127"/>
      <c r="G58" s="17">
        <v>56</v>
      </c>
      <c r="H58" s="37" t="s">
        <v>50</v>
      </c>
      <c r="I58" s="114">
        <v>0.0359837962962963</v>
      </c>
      <c r="J58" s="133">
        <v>49</v>
      </c>
      <c r="K58" s="82">
        <f t="shared" si="2"/>
        <v>0.007496624228395063</v>
      </c>
    </row>
    <row r="59" spans="1:11" ht="12.75">
      <c r="A59" s="17">
        <v>5</v>
      </c>
      <c r="B59" s="33" t="s">
        <v>36</v>
      </c>
      <c r="C59" s="44">
        <f>VLOOKUP($B59,$H$2:$J$65,2,FALSE)</f>
        <v>0.046516203703703705</v>
      </c>
      <c r="D59" s="15">
        <f>VLOOKUP($B59,$H$2:$J$65,3,FALSE)</f>
        <v>44</v>
      </c>
      <c r="E59" s="22">
        <v>8</v>
      </c>
      <c r="F59" s="127"/>
      <c r="G59" s="17">
        <v>57</v>
      </c>
      <c r="H59" s="33" t="s">
        <v>112</v>
      </c>
      <c r="I59" s="114">
        <v>0.03928240740740741</v>
      </c>
      <c r="J59" s="133">
        <v>48</v>
      </c>
      <c r="K59" s="82">
        <f t="shared" si="2"/>
        <v>0.00818383487654321</v>
      </c>
    </row>
    <row r="60" spans="1:11" ht="12">
      <c r="A60" s="10">
        <v>6</v>
      </c>
      <c r="B60" s="42" t="s">
        <v>130</v>
      </c>
      <c r="C60" s="45">
        <f>VLOOKUP($B60,$H$2:$J$65,2,FALSE)</f>
        <v>0.04908564814814815</v>
      </c>
      <c r="D60" s="84">
        <f>VLOOKUP($B60,$H$2:$J$65,3,FALSE)</f>
        <v>43</v>
      </c>
      <c r="E60" s="23">
        <v>8</v>
      </c>
      <c r="F60" s="119"/>
      <c r="G60" s="17">
        <v>58</v>
      </c>
      <c r="H60" s="37" t="s">
        <v>108</v>
      </c>
      <c r="I60" s="114">
        <v>0.039293981481481485</v>
      </c>
      <c r="J60" s="133">
        <v>47</v>
      </c>
      <c r="K60" s="82">
        <f t="shared" si="2"/>
        <v>0.00818624614197531</v>
      </c>
    </row>
    <row r="61" spans="6:11" ht="12">
      <c r="F61" s="119"/>
      <c r="G61" s="17">
        <v>59</v>
      </c>
      <c r="H61" s="37" t="s">
        <v>120</v>
      </c>
      <c r="I61" s="114">
        <v>0.04447916666666666</v>
      </c>
      <c r="J61" s="133">
        <v>46</v>
      </c>
      <c r="K61" s="82">
        <f t="shared" si="2"/>
        <v>0.009266493055555554</v>
      </c>
    </row>
    <row r="62" spans="6:11" ht="12">
      <c r="F62" s="119"/>
      <c r="G62" s="17">
        <v>60</v>
      </c>
      <c r="H62" s="33" t="s">
        <v>56</v>
      </c>
      <c r="I62" s="114">
        <v>0.044502314814814814</v>
      </c>
      <c r="J62" s="133">
        <v>45</v>
      </c>
      <c r="K62" s="82">
        <f t="shared" si="2"/>
        <v>0.009271315586419753</v>
      </c>
    </row>
    <row r="63" spans="7:11" ht="12">
      <c r="G63" s="17">
        <v>61</v>
      </c>
      <c r="H63" s="33" t="s">
        <v>36</v>
      </c>
      <c r="I63" s="114">
        <v>0.046516203703703705</v>
      </c>
      <c r="J63" s="133">
        <v>44</v>
      </c>
      <c r="K63" s="82">
        <f t="shared" si="2"/>
        <v>0.00969087577160494</v>
      </c>
    </row>
    <row r="64" spans="7:11" ht="12">
      <c r="G64" s="17">
        <v>62</v>
      </c>
      <c r="H64" s="37" t="s">
        <v>129</v>
      </c>
      <c r="I64" s="114">
        <v>0.04881944444444444</v>
      </c>
      <c r="J64" s="133" t="s">
        <v>72</v>
      </c>
      <c r="K64" s="82">
        <f t="shared" si="2"/>
        <v>0.010170717592592592</v>
      </c>
    </row>
    <row r="65" spans="7:11" ht="12">
      <c r="G65" s="10">
        <v>63</v>
      </c>
      <c r="H65" s="42" t="s">
        <v>130</v>
      </c>
      <c r="I65" s="115">
        <v>0.04908564814814815</v>
      </c>
      <c r="J65" s="154">
        <v>43</v>
      </c>
      <c r="K65" s="83">
        <f t="shared" si="2"/>
        <v>0.010226176697530865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64"/>
  <sheetViews>
    <sheetView showGridLines="0" zoomScalePageLayoutView="0" workbookViewId="0" topLeftCell="A13">
      <selection activeCell="H63" sqref="H63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421875" style="4" customWidth="1"/>
    <col min="7" max="7" width="4.140625" style="2" bestFit="1" customWidth="1"/>
    <col min="8" max="8" width="19.57421875" style="1" bestFit="1" customWidth="1"/>
    <col min="9" max="9" width="7.8515625" style="169" bestFit="1" customWidth="1"/>
    <col min="10" max="10" width="6.140625" style="2" bestFit="1" customWidth="1"/>
    <col min="11" max="11" width="7.140625" style="56" customWidth="1"/>
    <col min="12" max="12" width="15.57421875" style="36" customWidth="1"/>
    <col min="13" max="16384" width="13.57421875" style="1" customWidth="1"/>
  </cols>
  <sheetData>
    <row r="1" spans="1:12" s="6" customFormat="1" ht="18.75" customHeight="1">
      <c r="A1" s="228" t="s">
        <v>132</v>
      </c>
      <c r="B1" s="227"/>
      <c r="C1" s="227"/>
      <c r="D1" s="227"/>
      <c r="E1" s="227"/>
      <c r="F1" s="227"/>
      <c r="G1" s="227"/>
      <c r="H1" s="227"/>
      <c r="I1" s="227"/>
      <c r="J1" s="227"/>
      <c r="K1" s="55">
        <v>4</v>
      </c>
      <c r="L1" s="6" t="s">
        <v>21</v>
      </c>
    </row>
    <row r="2" spans="1:12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31</v>
      </c>
      <c r="F2" s="175"/>
      <c r="G2" s="12" t="s">
        <v>5</v>
      </c>
      <c r="H2" s="7" t="s">
        <v>6</v>
      </c>
      <c r="I2" s="165" t="s">
        <v>0</v>
      </c>
      <c r="J2" s="12" t="s">
        <v>1</v>
      </c>
      <c r="K2" s="12" t="s">
        <v>19</v>
      </c>
      <c r="L2" s="40" t="s">
        <v>15</v>
      </c>
    </row>
    <row r="3" spans="1:12" ht="12">
      <c r="A3" s="26">
        <v>1</v>
      </c>
      <c r="B3" s="35" t="s">
        <v>90</v>
      </c>
      <c r="C3" s="43">
        <f aca="true" t="shared" si="0" ref="C3:C34">VLOOKUP($B3,$H$2:$J$57,2,FALSE)</f>
        <v>0.016041666666666666</v>
      </c>
      <c r="D3" s="18">
        <f aca="true" t="shared" si="1" ref="D3:D34">VLOOKUP($B3,$H$2:$J$57,3,FALSE)</f>
        <v>100</v>
      </c>
      <c r="E3" s="25">
        <v>1</v>
      </c>
      <c r="F3" s="176"/>
      <c r="G3" s="16">
        <v>1</v>
      </c>
      <c r="H3" s="37" t="s">
        <v>90</v>
      </c>
      <c r="I3" s="166">
        <v>0.016041666666666666</v>
      </c>
      <c r="J3" s="28">
        <v>100</v>
      </c>
      <c r="K3" s="57">
        <f aca="true" t="shared" si="2" ref="K3:K44">I3/K$1</f>
        <v>0.0040104166666666665</v>
      </c>
      <c r="L3" s="41" t="s">
        <v>90</v>
      </c>
    </row>
    <row r="4" spans="1:12" ht="12">
      <c r="A4" s="20">
        <v>2</v>
      </c>
      <c r="B4" s="113" t="s">
        <v>114</v>
      </c>
      <c r="C4" s="44">
        <f t="shared" si="0"/>
        <v>0.01633101851851852</v>
      </c>
      <c r="D4" s="15">
        <f t="shared" si="1"/>
        <v>99</v>
      </c>
      <c r="E4" s="21">
        <v>1</v>
      </c>
      <c r="F4" s="176"/>
      <c r="G4" s="17">
        <v>2</v>
      </c>
      <c r="H4" s="1" t="s">
        <v>114</v>
      </c>
      <c r="I4" s="166">
        <v>0.01633101851851852</v>
      </c>
      <c r="J4" s="19">
        <v>99</v>
      </c>
      <c r="K4" s="59">
        <f t="shared" si="2"/>
        <v>0.00408275462962963</v>
      </c>
      <c r="L4" s="41" t="s">
        <v>41</v>
      </c>
    </row>
    <row r="5" spans="1:12" ht="12">
      <c r="A5" s="20">
        <v>3</v>
      </c>
      <c r="B5" s="37" t="s">
        <v>23</v>
      </c>
      <c r="C5" s="44">
        <f t="shared" si="0"/>
        <v>0.01642361111111111</v>
      </c>
      <c r="D5" s="15">
        <f t="shared" si="1"/>
        <v>98</v>
      </c>
      <c r="E5" s="21">
        <v>1</v>
      </c>
      <c r="F5" s="176"/>
      <c r="G5" s="17">
        <v>3</v>
      </c>
      <c r="H5" s="113" t="s">
        <v>23</v>
      </c>
      <c r="I5" s="166">
        <v>0.01642361111111111</v>
      </c>
      <c r="J5" s="19">
        <v>98</v>
      </c>
      <c r="K5" s="59">
        <f t="shared" si="2"/>
        <v>0.004105902777777778</v>
      </c>
      <c r="L5" s="41"/>
    </row>
    <row r="6" spans="1:12" ht="12">
      <c r="A6" s="20">
        <v>4</v>
      </c>
      <c r="B6" s="113" t="s">
        <v>88</v>
      </c>
      <c r="C6" s="44">
        <f t="shared" si="0"/>
        <v>0.016689814814814817</v>
      </c>
      <c r="D6" s="15">
        <f t="shared" si="1"/>
        <v>97</v>
      </c>
      <c r="E6" s="21">
        <v>1</v>
      </c>
      <c r="F6" s="176"/>
      <c r="G6" s="17">
        <v>4</v>
      </c>
      <c r="H6" s="113" t="s">
        <v>88</v>
      </c>
      <c r="I6" s="167">
        <v>0.016689814814814817</v>
      </c>
      <c r="J6" s="19">
        <v>97</v>
      </c>
      <c r="K6" s="59">
        <f t="shared" si="2"/>
        <v>0.004172453703703704</v>
      </c>
      <c r="L6" s="41"/>
    </row>
    <row r="7" spans="1:12" ht="12">
      <c r="A7" s="20">
        <v>5</v>
      </c>
      <c r="B7" s="37" t="s">
        <v>57</v>
      </c>
      <c r="C7" s="44">
        <f t="shared" si="0"/>
        <v>0.017013888888888887</v>
      </c>
      <c r="D7" s="15">
        <f t="shared" si="1"/>
        <v>96</v>
      </c>
      <c r="E7" s="21">
        <v>1</v>
      </c>
      <c r="F7" s="176"/>
      <c r="G7" s="17">
        <v>5</v>
      </c>
      <c r="H7" s="1" t="s">
        <v>57</v>
      </c>
      <c r="I7" s="167">
        <v>0.017013888888888887</v>
      </c>
      <c r="J7" s="19">
        <v>96</v>
      </c>
      <c r="K7" s="59">
        <f t="shared" si="2"/>
        <v>0.004253472222222222</v>
      </c>
      <c r="L7" s="41"/>
    </row>
    <row r="8" spans="1:12" ht="12">
      <c r="A8" s="20">
        <v>6</v>
      </c>
      <c r="B8" s="37" t="s">
        <v>32</v>
      </c>
      <c r="C8" s="44">
        <f t="shared" si="0"/>
        <v>0.017152777777777777</v>
      </c>
      <c r="D8" s="15">
        <f t="shared" si="1"/>
        <v>95</v>
      </c>
      <c r="E8" s="21">
        <v>1</v>
      </c>
      <c r="F8" s="176"/>
      <c r="G8" s="17">
        <v>6</v>
      </c>
      <c r="H8" s="37" t="s">
        <v>32</v>
      </c>
      <c r="I8" s="167">
        <v>0.017152777777777777</v>
      </c>
      <c r="J8" s="19">
        <v>95</v>
      </c>
      <c r="K8" s="59">
        <f t="shared" si="2"/>
        <v>0.004288194444444444</v>
      </c>
      <c r="L8" s="41"/>
    </row>
    <row r="9" spans="1:12" ht="12">
      <c r="A9" s="10">
        <v>7</v>
      </c>
      <c r="B9" s="42" t="s">
        <v>38</v>
      </c>
      <c r="C9" s="45">
        <f t="shared" si="0"/>
        <v>0.018564814814814815</v>
      </c>
      <c r="D9" s="10">
        <f t="shared" si="1"/>
        <v>89</v>
      </c>
      <c r="E9" s="85">
        <v>1</v>
      </c>
      <c r="F9" s="176"/>
      <c r="G9" s="17">
        <v>7</v>
      </c>
      <c r="H9" s="1" t="s">
        <v>110</v>
      </c>
      <c r="I9" s="167">
        <v>0.01761574074074074</v>
      </c>
      <c r="J9" s="19">
        <v>94</v>
      </c>
      <c r="K9" s="59">
        <f t="shared" si="2"/>
        <v>0.004403935185185185</v>
      </c>
      <c r="L9" s="41"/>
    </row>
    <row r="10" spans="1:12" ht="12">
      <c r="A10" s="16">
        <v>1</v>
      </c>
      <c r="B10" s="35" t="s">
        <v>58</v>
      </c>
      <c r="C10" s="43">
        <f t="shared" si="0"/>
        <v>0.017627314814814814</v>
      </c>
      <c r="D10" s="18">
        <f t="shared" si="1"/>
        <v>93</v>
      </c>
      <c r="E10" s="25">
        <v>2</v>
      </c>
      <c r="F10" s="176"/>
      <c r="G10" s="17">
        <v>8</v>
      </c>
      <c r="H10" s="1" t="s">
        <v>58</v>
      </c>
      <c r="I10" s="167">
        <v>0.017627314814814814</v>
      </c>
      <c r="J10" s="19">
        <v>93</v>
      </c>
      <c r="K10" s="59">
        <f>I10/K$1</f>
        <v>0.004406828703703704</v>
      </c>
      <c r="L10" s="41"/>
    </row>
    <row r="11" spans="1:12" ht="12">
      <c r="A11" s="17">
        <v>2</v>
      </c>
      <c r="B11" s="37" t="s">
        <v>107</v>
      </c>
      <c r="C11" s="44">
        <f t="shared" si="0"/>
        <v>0.018229166666666668</v>
      </c>
      <c r="D11" s="17">
        <f t="shared" si="1"/>
        <v>92</v>
      </c>
      <c r="E11" s="21">
        <v>2</v>
      </c>
      <c r="F11" s="176"/>
      <c r="G11" s="17">
        <v>9</v>
      </c>
      <c r="H11" s="113" t="s">
        <v>107</v>
      </c>
      <c r="I11" s="167">
        <v>0.018229166666666668</v>
      </c>
      <c r="J11" s="19">
        <v>92</v>
      </c>
      <c r="K11" s="59">
        <f aca="true" t="shared" si="3" ref="K11:K28">I11/K$1</f>
        <v>0.004557291666666667</v>
      </c>
      <c r="L11" s="41"/>
    </row>
    <row r="12" spans="1:12" ht="12">
      <c r="A12" s="17">
        <v>3</v>
      </c>
      <c r="B12" s="37" t="s">
        <v>37</v>
      </c>
      <c r="C12" s="44">
        <f t="shared" si="0"/>
        <v>0.018310185185185186</v>
      </c>
      <c r="D12" s="17">
        <f t="shared" si="1"/>
        <v>91</v>
      </c>
      <c r="E12" s="21">
        <v>2</v>
      </c>
      <c r="F12" s="176"/>
      <c r="G12" s="17">
        <v>10</v>
      </c>
      <c r="H12" s="1" t="s">
        <v>37</v>
      </c>
      <c r="I12" s="167">
        <v>0.018310185185185186</v>
      </c>
      <c r="J12" s="19">
        <v>91</v>
      </c>
      <c r="K12" s="59">
        <f t="shared" si="3"/>
        <v>0.004577546296296297</v>
      </c>
      <c r="L12" s="41"/>
    </row>
    <row r="13" spans="1:12" ht="12">
      <c r="A13" s="17">
        <v>4</v>
      </c>
      <c r="B13" s="33" t="s">
        <v>118</v>
      </c>
      <c r="C13" s="44">
        <f t="shared" si="0"/>
        <v>0.01866898148148148</v>
      </c>
      <c r="D13" s="17">
        <f t="shared" si="1"/>
        <v>88</v>
      </c>
      <c r="E13" s="21">
        <v>2</v>
      </c>
      <c r="F13" s="176"/>
      <c r="G13" s="17">
        <v>11</v>
      </c>
      <c r="H13" s="1" t="s">
        <v>73</v>
      </c>
      <c r="I13" s="167">
        <v>0.01840277777777778</v>
      </c>
      <c r="J13" s="19">
        <v>90</v>
      </c>
      <c r="K13" s="59">
        <f t="shared" si="3"/>
        <v>0.004600694444444445</v>
      </c>
      <c r="L13" s="41"/>
    </row>
    <row r="14" spans="1:12" ht="12">
      <c r="A14" s="17">
        <v>5</v>
      </c>
      <c r="B14" s="33" t="s">
        <v>124</v>
      </c>
      <c r="C14" s="44">
        <f t="shared" si="0"/>
        <v>0.018819444444444448</v>
      </c>
      <c r="D14" s="17">
        <f t="shared" si="1"/>
        <v>87</v>
      </c>
      <c r="E14" s="21">
        <v>2</v>
      </c>
      <c r="F14" s="176"/>
      <c r="G14" s="17">
        <v>12</v>
      </c>
      <c r="H14" s="37" t="s">
        <v>38</v>
      </c>
      <c r="I14" s="167">
        <v>0.018564814814814815</v>
      </c>
      <c r="J14" s="19">
        <v>89</v>
      </c>
      <c r="K14" s="59">
        <f t="shared" si="3"/>
        <v>0.004641203703703704</v>
      </c>
      <c r="L14" s="41"/>
    </row>
    <row r="15" spans="1:12" ht="12">
      <c r="A15" s="17">
        <v>6</v>
      </c>
      <c r="B15" s="37" t="s">
        <v>46</v>
      </c>
      <c r="C15" s="44">
        <f t="shared" si="0"/>
        <v>0.01945601851851852</v>
      </c>
      <c r="D15" s="17">
        <f t="shared" si="1"/>
        <v>83</v>
      </c>
      <c r="E15" s="21">
        <v>2</v>
      </c>
      <c r="F15" s="176"/>
      <c r="G15" s="17">
        <v>13</v>
      </c>
      <c r="H15" s="37" t="s">
        <v>118</v>
      </c>
      <c r="I15" s="167">
        <v>0.01866898148148148</v>
      </c>
      <c r="J15" s="19">
        <v>88</v>
      </c>
      <c r="K15" s="59">
        <f t="shared" si="3"/>
        <v>0.00466724537037037</v>
      </c>
      <c r="L15" s="41"/>
    </row>
    <row r="16" spans="1:12" ht="12">
      <c r="A16" s="10">
        <v>7</v>
      </c>
      <c r="B16" s="42" t="s">
        <v>60</v>
      </c>
      <c r="C16" s="45">
        <f t="shared" si="0"/>
        <v>0.02207175925925926</v>
      </c>
      <c r="D16" s="10">
        <f t="shared" si="1"/>
        <v>68</v>
      </c>
      <c r="E16" s="85">
        <v>2</v>
      </c>
      <c r="F16" s="176"/>
      <c r="G16" s="17">
        <v>14</v>
      </c>
      <c r="H16" s="37" t="s">
        <v>124</v>
      </c>
      <c r="I16" s="167">
        <v>0.018819444444444448</v>
      </c>
      <c r="J16" s="19">
        <v>87</v>
      </c>
      <c r="K16" s="59">
        <f t="shared" si="3"/>
        <v>0.004704861111111112</v>
      </c>
      <c r="L16" s="41"/>
    </row>
    <row r="17" spans="1:12" ht="12">
      <c r="A17" s="16">
        <v>1</v>
      </c>
      <c r="B17" s="35" t="s">
        <v>110</v>
      </c>
      <c r="C17" s="43">
        <f t="shared" si="0"/>
        <v>0.01761574074074074</v>
      </c>
      <c r="D17" s="16">
        <f t="shared" si="1"/>
        <v>94</v>
      </c>
      <c r="E17" s="25">
        <v>3</v>
      </c>
      <c r="F17" s="176"/>
      <c r="G17" s="17">
        <v>15</v>
      </c>
      <c r="H17" s="37" t="s">
        <v>33</v>
      </c>
      <c r="I17" s="167">
        <v>0.018935185185185183</v>
      </c>
      <c r="J17" s="19">
        <v>86</v>
      </c>
      <c r="K17" s="59">
        <f t="shared" si="3"/>
        <v>0.004733796296296296</v>
      </c>
      <c r="L17" s="41"/>
    </row>
    <row r="18" spans="1:12" ht="12">
      <c r="A18" s="17">
        <v>2</v>
      </c>
      <c r="B18" s="37" t="s">
        <v>73</v>
      </c>
      <c r="C18" s="44">
        <f t="shared" si="0"/>
        <v>0.01840277777777778</v>
      </c>
      <c r="D18" s="17">
        <f t="shared" si="1"/>
        <v>90</v>
      </c>
      <c r="E18" s="21">
        <v>3</v>
      </c>
      <c r="F18" s="176"/>
      <c r="G18" s="17">
        <v>16</v>
      </c>
      <c r="H18" s="37" t="s">
        <v>59</v>
      </c>
      <c r="I18" s="167">
        <v>0.01912037037037037</v>
      </c>
      <c r="J18" s="19">
        <v>85</v>
      </c>
      <c r="K18" s="59">
        <f t="shared" si="3"/>
        <v>0.004780092592592593</v>
      </c>
      <c r="L18" s="41"/>
    </row>
    <row r="19" spans="1:12" ht="12">
      <c r="A19" s="17">
        <v>3</v>
      </c>
      <c r="B19" s="33" t="s">
        <v>33</v>
      </c>
      <c r="C19" s="44">
        <f t="shared" si="0"/>
        <v>0.018935185185185183</v>
      </c>
      <c r="D19" s="17">
        <f t="shared" si="1"/>
        <v>86</v>
      </c>
      <c r="E19" s="22">
        <v>3</v>
      </c>
      <c r="F19" s="8"/>
      <c r="G19" s="17">
        <v>17</v>
      </c>
      <c r="H19" s="37" t="s">
        <v>54</v>
      </c>
      <c r="I19" s="167">
        <v>0.01925925925925926</v>
      </c>
      <c r="J19" s="19">
        <v>84</v>
      </c>
      <c r="K19" s="59">
        <f t="shared" si="3"/>
        <v>0.004814814814814815</v>
      </c>
      <c r="L19" s="41"/>
    </row>
    <row r="20" spans="1:12" ht="12">
      <c r="A20" s="17">
        <v>4</v>
      </c>
      <c r="B20" s="37" t="s">
        <v>59</v>
      </c>
      <c r="C20" s="44">
        <f t="shared" si="0"/>
        <v>0.01912037037037037</v>
      </c>
      <c r="D20" s="17">
        <f t="shared" si="1"/>
        <v>85</v>
      </c>
      <c r="E20" s="22">
        <v>3</v>
      </c>
      <c r="F20" s="8"/>
      <c r="G20" s="17">
        <v>18</v>
      </c>
      <c r="H20" s="1" t="s">
        <v>46</v>
      </c>
      <c r="I20" s="167">
        <v>0.01945601851851852</v>
      </c>
      <c r="J20" s="19">
        <v>83</v>
      </c>
      <c r="K20" s="59">
        <f t="shared" si="3"/>
        <v>0.00486400462962963</v>
      </c>
      <c r="L20" s="41"/>
    </row>
    <row r="21" spans="1:12" ht="12">
      <c r="A21" s="17">
        <v>5</v>
      </c>
      <c r="B21" s="113" t="s">
        <v>115</v>
      </c>
      <c r="C21" s="44">
        <f t="shared" si="0"/>
        <v>0.01972222222222222</v>
      </c>
      <c r="D21" s="17">
        <f t="shared" si="1"/>
        <v>81</v>
      </c>
      <c r="E21" s="22">
        <v>3</v>
      </c>
      <c r="F21" s="8"/>
      <c r="G21" s="17">
        <v>19</v>
      </c>
      <c r="H21" s="113" t="s">
        <v>41</v>
      </c>
      <c r="I21" s="167">
        <v>0.019571759259259257</v>
      </c>
      <c r="J21" s="19">
        <v>82</v>
      </c>
      <c r="K21" s="59">
        <f t="shared" si="3"/>
        <v>0.004892939814814814</v>
      </c>
      <c r="L21" s="41"/>
    </row>
    <row r="22" spans="1:12" ht="12">
      <c r="A22" s="10">
        <v>6</v>
      </c>
      <c r="B22" s="42" t="s">
        <v>89</v>
      </c>
      <c r="C22" s="45">
        <f t="shared" si="0"/>
        <v>0.01994212962962963</v>
      </c>
      <c r="D22" s="10">
        <f t="shared" si="1"/>
        <v>78</v>
      </c>
      <c r="E22" s="23">
        <v>3</v>
      </c>
      <c r="F22" s="8"/>
      <c r="G22" s="17">
        <v>20</v>
      </c>
      <c r="H22" s="1" t="s">
        <v>115</v>
      </c>
      <c r="I22" s="167">
        <v>0.01972222222222222</v>
      </c>
      <c r="J22" s="19">
        <v>81</v>
      </c>
      <c r="K22" s="59">
        <f t="shared" si="3"/>
        <v>0.004930555555555555</v>
      </c>
      <c r="L22" s="41"/>
    </row>
    <row r="23" spans="1:12" ht="12">
      <c r="A23" s="16">
        <v>1</v>
      </c>
      <c r="B23" s="35" t="s">
        <v>54</v>
      </c>
      <c r="C23" s="43">
        <f t="shared" si="0"/>
        <v>0.01925925925925926</v>
      </c>
      <c r="D23" s="16">
        <f t="shared" si="1"/>
        <v>84</v>
      </c>
      <c r="E23" s="86">
        <v>4</v>
      </c>
      <c r="F23" s="8"/>
      <c r="G23" s="17">
        <v>21</v>
      </c>
      <c r="H23" s="37" t="s">
        <v>40</v>
      </c>
      <c r="I23" s="167">
        <v>0.019756944444444445</v>
      </c>
      <c r="J23" s="19">
        <v>80</v>
      </c>
      <c r="K23" s="59">
        <f t="shared" si="3"/>
        <v>0.004939236111111111</v>
      </c>
      <c r="L23" s="41"/>
    </row>
    <row r="24" spans="1:12" ht="12">
      <c r="A24" s="17">
        <v>2</v>
      </c>
      <c r="B24" s="37" t="s">
        <v>41</v>
      </c>
      <c r="C24" s="44">
        <f t="shared" si="0"/>
        <v>0.019571759259259257</v>
      </c>
      <c r="D24" s="17">
        <f t="shared" si="1"/>
        <v>82</v>
      </c>
      <c r="E24" s="22">
        <v>4</v>
      </c>
      <c r="F24" s="8"/>
      <c r="G24" s="17">
        <v>22</v>
      </c>
      <c r="H24" s="1" t="s">
        <v>24</v>
      </c>
      <c r="I24" s="167">
        <v>0.019849537037037037</v>
      </c>
      <c r="J24" s="19">
        <v>79</v>
      </c>
      <c r="K24" s="59">
        <f t="shared" si="3"/>
        <v>0.004962384259259259</v>
      </c>
      <c r="L24" s="41"/>
    </row>
    <row r="25" spans="1:12" ht="12">
      <c r="A25" s="20">
        <v>3</v>
      </c>
      <c r="B25" s="37" t="s">
        <v>40</v>
      </c>
      <c r="C25" s="44">
        <f t="shared" si="0"/>
        <v>0.019756944444444445</v>
      </c>
      <c r="D25" s="17">
        <f t="shared" si="1"/>
        <v>80</v>
      </c>
      <c r="E25" s="22">
        <v>4</v>
      </c>
      <c r="F25" s="8"/>
      <c r="G25" s="17">
        <v>23</v>
      </c>
      <c r="H25" s="1" t="s">
        <v>89</v>
      </c>
      <c r="I25" s="167">
        <v>0.01994212962962963</v>
      </c>
      <c r="J25" s="19">
        <v>78</v>
      </c>
      <c r="K25" s="59">
        <f t="shared" si="3"/>
        <v>0.004985532407407407</v>
      </c>
      <c r="L25" s="41"/>
    </row>
    <row r="26" spans="1:12" ht="12">
      <c r="A26" s="17">
        <v>4</v>
      </c>
      <c r="B26" s="33" t="s">
        <v>24</v>
      </c>
      <c r="C26" s="44">
        <f t="shared" si="0"/>
        <v>0.019849537037037037</v>
      </c>
      <c r="D26" s="17">
        <f t="shared" si="1"/>
        <v>79</v>
      </c>
      <c r="E26" s="22">
        <v>4</v>
      </c>
      <c r="F26" s="8"/>
      <c r="G26" s="17">
        <v>24</v>
      </c>
      <c r="H26" s="1" t="s">
        <v>35</v>
      </c>
      <c r="I26" s="168">
        <v>0.020196759259259258</v>
      </c>
      <c r="J26" s="19">
        <v>77</v>
      </c>
      <c r="K26" s="59">
        <f t="shared" si="3"/>
        <v>0.0050491898148148145</v>
      </c>
      <c r="L26" s="41"/>
    </row>
    <row r="27" spans="1:12" ht="12">
      <c r="A27" s="17">
        <v>5</v>
      </c>
      <c r="B27" s="37" t="s">
        <v>35</v>
      </c>
      <c r="C27" s="44">
        <f t="shared" si="0"/>
        <v>0.020196759259259258</v>
      </c>
      <c r="D27" s="17">
        <f t="shared" si="1"/>
        <v>77</v>
      </c>
      <c r="E27" s="22">
        <v>4</v>
      </c>
      <c r="F27" s="8"/>
      <c r="G27" s="17">
        <v>25</v>
      </c>
      <c r="H27" s="37" t="s">
        <v>125</v>
      </c>
      <c r="I27" s="168">
        <v>0.02025462962962963</v>
      </c>
      <c r="J27" s="19" t="s">
        <v>72</v>
      </c>
      <c r="K27" s="59">
        <f t="shared" si="3"/>
        <v>0.005063657407407407</v>
      </c>
      <c r="L27" s="41"/>
    </row>
    <row r="28" spans="1:12" ht="12">
      <c r="A28" s="17">
        <v>6</v>
      </c>
      <c r="B28" s="33" t="s">
        <v>121</v>
      </c>
      <c r="C28" s="44">
        <f t="shared" si="0"/>
        <v>0.020625</v>
      </c>
      <c r="D28" s="17">
        <f t="shared" si="1"/>
        <v>75</v>
      </c>
      <c r="E28" s="22">
        <v>4</v>
      </c>
      <c r="F28" s="8"/>
      <c r="G28" s="17">
        <v>26</v>
      </c>
      <c r="H28" s="37" t="s">
        <v>109</v>
      </c>
      <c r="I28" s="168">
        <v>0.020555555555555556</v>
      </c>
      <c r="J28" s="19">
        <v>76</v>
      </c>
      <c r="K28" s="59">
        <f t="shared" si="3"/>
        <v>0.005138888888888889</v>
      </c>
      <c r="L28" s="41"/>
    </row>
    <row r="29" spans="1:12" ht="12">
      <c r="A29" s="20">
        <v>7</v>
      </c>
      <c r="B29" s="33" t="s">
        <v>61</v>
      </c>
      <c r="C29" s="44">
        <f t="shared" si="0"/>
        <v>0.02074074074074074</v>
      </c>
      <c r="D29" s="17">
        <f t="shared" si="1"/>
        <v>74</v>
      </c>
      <c r="E29" s="22">
        <v>4</v>
      </c>
      <c r="F29" s="8"/>
      <c r="G29" s="17">
        <v>27</v>
      </c>
      <c r="H29" s="1" t="s">
        <v>121</v>
      </c>
      <c r="I29" s="168">
        <v>0.020625</v>
      </c>
      <c r="J29" s="19">
        <v>75</v>
      </c>
      <c r="K29" s="59">
        <f t="shared" si="2"/>
        <v>0.00515625</v>
      </c>
      <c r="L29" s="41"/>
    </row>
    <row r="30" spans="1:12" ht="12">
      <c r="A30" s="20">
        <v>8</v>
      </c>
      <c r="B30" s="37" t="s">
        <v>42</v>
      </c>
      <c r="C30" s="44">
        <f t="shared" si="0"/>
        <v>0.020972222222222222</v>
      </c>
      <c r="D30" s="17">
        <f t="shared" si="1"/>
        <v>73</v>
      </c>
      <c r="E30" s="22">
        <v>4</v>
      </c>
      <c r="F30" s="8"/>
      <c r="G30" s="17">
        <v>28</v>
      </c>
      <c r="H30" s="1" t="s">
        <v>61</v>
      </c>
      <c r="I30" s="168">
        <v>0.02074074074074074</v>
      </c>
      <c r="J30" s="19">
        <v>74</v>
      </c>
      <c r="K30" s="59">
        <f t="shared" si="2"/>
        <v>0.005185185185185185</v>
      </c>
      <c r="L30" s="41"/>
    </row>
    <row r="31" spans="1:12" ht="12">
      <c r="A31" s="17">
        <v>9</v>
      </c>
      <c r="B31" s="33" t="s">
        <v>133</v>
      </c>
      <c r="C31" s="44">
        <f t="shared" si="0"/>
        <v>0.021423611111111112</v>
      </c>
      <c r="D31" s="17">
        <f t="shared" si="1"/>
        <v>72</v>
      </c>
      <c r="E31" s="22">
        <v>4</v>
      </c>
      <c r="F31" s="8"/>
      <c r="G31" s="17">
        <v>29</v>
      </c>
      <c r="H31" s="1" t="s">
        <v>42</v>
      </c>
      <c r="I31" s="168">
        <v>0.020972222222222222</v>
      </c>
      <c r="J31" s="19">
        <v>73</v>
      </c>
      <c r="K31" s="59">
        <f t="shared" si="2"/>
        <v>0.0052430555555555555</v>
      </c>
      <c r="L31" s="41"/>
    </row>
    <row r="32" spans="1:12" ht="12">
      <c r="A32" s="17">
        <v>10</v>
      </c>
      <c r="B32" s="113" t="s">
        <v>43</v>
      </c>
      <c r="C32" s="44">
        <f t="shared" si="0"/>
        <v>0.02148148148148148</v>
      </c>
      <c r="D32" s="17">
        <f t="shared" si="1"/>
        <v>71</v>
      </c>
      <c r="E32" s="22">
        <v>4</v>
      </c>
      <c r="F32" s="8"/>
      <c r="G32" s="17">
        <v>30</v>
      </c>
      <c r="H32" s="1" t="s">
        <v>133</v>
      </c>
      <c r="I32" s="168">
        <v>0.021423611111111112</v>
      </c>
      <c r="J32" s="19">
        <v>72</v>
      </c>
      <c r="K32" s="59">
        <f t="shared" si="2"/>
        <v>0.005355902777777778</v>
      </c>
      <c r="L32" s="41"/>
    </row>
    <row r="33" spans="1:12" ht="12">
      <c r="A33" s="17">
        <v>11</v>
      </c>
      <c r="B33" s="37" t="s">
        <v>25</v>
      </c>
      <c r="C33" s="44">
        <f t="shared" si="0"/>
        <v>0.02164351851851852</v>
      </c>
      <c r="D33" s="17">
        <f t="shared" si="1"/>
        <v>70</v>
      </c>
      <c r="E33" s="22">
        <v>4</v>
      </c>
      <c r="F33" s="8"/>
      <c r="G33" s="17">
        <v>31</v>
      </c>
      <c r="H33" s="36" t="s">
        <v>43</v>
      </c>
      <c r="I33" s="168">
        <v>0.02148148148148148</v>
      </c>
      <c r="J33" s="19">
        <v>71</v>
      </c>
      <c r="K33" s="59">
        <f t="shared" si="2"/>
        <v>0.00537037037037037</v>
      </c>
      <c r="L33" s="41"/>
    </row>
    <row r="34" spans="1:12" ht="12">
      <c r="A34" s="17">
        <v>12</v>
      </c>
      <c r="B34" s="37" t="s">
        <v>87</v>
      </c>
      <c r="C34" s="44">
        <f t="shared" si="0"/>
        <v>0.022152777777777775</v>
      </c>
      <c r="D34" s="17">
        <f t="shared" si="1"/>
        <v>67</v>
      </c>
      <c r="E34" s="22">
        <v>4</v>
      </c>
      <c r="F34" s="8"/>
      <c r="G34" s="17">
        <v>32</v>
      </c>
      <c r="H34" s="37" t="s">
        <v>25</v>
      </c>
      <c r="I34" s="168">
        <v>0.02164351851851852</v>
      </c>
      <c r="J34" s="19">
        <v>70</v>
      </c>
      <c r="K34" s="59">
        <f t="shared" si="2"/>
        <v>0.00541087962962963</v>
      </c>
      <c r="L34" s="41"/>
    </row>
    <row r="35" spans="1:12" ht="12">
      <c r="A35" s="10">
        <v>13</v>
      </c>
      <c r="B35" s="38" t="s">
        <v>86</v>
      </c>
      <c r="C35" s="45">
        <f aca="true" t="shared" si="4" ref="C35:C54">VLOOKUP($B35,$H$2:$J$57,2,FALSE)</f>
        <v>0.022314814814814815</v>
      </c>
      <c r="D35" s="10">
        <f aca="true" t="shared" si="5" ref="D35:D54">VLOOKUP($B35,$H$2:$J$57,3,FALSE)</f>
        <v>66</v>
      </c>
      <c r="E35" s="23">
        <v>4</v>
      </c>
      <c r="F35" s="8"/>
      <c r="G35" s="17">
        <v>33</v>
      </c>
      <c r="H35" s="1" t="s">
        <v>48</v>
      </c>
      <c r="I35" s="168">
        <v>0.02200231481481482</v>
      </c>
      <c r="J35" s="19">
        <v>69</v>
      </c>
      <c r="K35" s="59">
        <f t="shared" si="2"/>
        <v>0.005500578703703705</v>
      </c>
      <c r="L35" s="41"/>
    </row>
    <row r="36" spans="1:12" ht="12">
      <c r="A36" s="16">
        <v>1</v>
      </c>
      <c r="B36" s="35" t="s">
        <v>48</v>
      </c>
      <c r="C36" s="43">
        <f t="shared" si="4"/>
        <v>0.02200231481481482</v>
      </c>
      <c r="D36" s="16">
        <f t="shared" si="5"/>
        <v>69</v>
      </c>
      <c r="E36" s="86">
        <v>5</v>
      </c>
      <c r="F36" s="8"/>
      <c r="G36" s="17">
        <v>34</v>
      </c>
      <c r="H36" s="1" t="s">
        <v>60</v>
      </c>
      <c r="I36" s="168">
        <v>0.02207175925925926</v>
      </c>
      <c r="J36" s="19">
        <v>68</v>
      </c>
      <c r="K36" s="59">
        <f t="shared" si="2"/>
        <v>0.005517939814814815</v>
      </c>
      <c r="L36" s="41"/>
    </row>
    <row r="37" spans="1:12" ht="12">
      <c r="A37" s="17">
        <v>2</v>
      </c>
      <c r="B37" s="33" t="s">
        <v>55</v>
      </c>
      <c r="C37" s="44">
        <f t="shared" si="4"/>
        <v>0.022708333333333334</v>
      </c>
      <c r="D37" s="17">
        <f t="shared" si="5"/>
        <v>65</v>
      </c>
      <c r="E37" s="22">
        <v>5</v>
      </c>
      <c r="F37" s="8"/>
      <c r="G37" s="17">
        <v>35</v>
      </c>
      <c r="H37" s="113" t="s">
        <v>87</v>
      </c>
      <c r="I37" s="168">
        <v>0.022152777777777775</v>
      </c>
      <c r="J37" s="19">
        <v>67</v>
      </c>
      <c r="K37" s="59">
        <f t="shared" si="2"/>
        <v>0.005538194444444444</v>
      </c>
      <c r="L37" s="41"/>
    </row>
    <row r="38" spans="1:12" ht="12">
      <c r="A38" s="17">
        <v>3</v>
      </c>
      <c r="B38" s="39" t="s">
        <v>26</v>
      </c>
      <c r="C38" s="44">
        <f t="shared" si="4"/>
        <v>0.02304398148148148</v>
      </c>
      <c r="D38" s="17">
        <f t="shared" si="5"/>
        <v>64</v>
      </c>
      <c r="E38" s="22">
        <v>5</v>
      </c>
      <c r="F38" s="8"/>
      <c r="G38" s="17">
        <v>36</v>
      </c>
      <c r="H38" s="1" t="s">
        <v>86</v>
      </c>
      <c r="I38" s="168">
        <v>0.022314814814814815</v>
      </c>
      <c r="J38" s="19">
        <v>66</v>
      </c>
      <c r="K38" s="59">
        <f t="shared" si="2"/>
        <v>0.005578703703703704</v>
      </c>
      <c r="L38" s="41"/>
    </row>
    <row r="39" spans="1:12" ht="12">
      <c r="A39" s="17">
        <v>4</v>
      </c>
      <c r="B39" s="113" t="s">
        <v>53</v>
      </c>
      <c r="C39" s="44">
        <f t="shared" si="4"/>
        <v>0.023310185185185187</v>
      </c>
      <c r="D39" s="17">
        <f t="shared" si="5"/>
        <v>61</v>
      </c>
      <c r="E39" s="22">
        <v>5</v>
      </c>
      <c r="F39" s="8"/>
      <c r="G39" s="17">
        <v>37</v>
      </c>
      <c r="H39" s="1" t="s">
        <v>134</v>
      </c>
      <c r="I39" s="168">
        <v>0.022430555555555554</v>
      </c>
      <c r="J39" s="19" t="s">
        <v>72</v>
      </c>
      <c r="K39" s="59">
        <f t="shared" si="2"/>
        <v>0.005607638888888889</v>
      </c>
      <c r="L39" s="41"/>
    </row>
    <row r="40" spans="1:12" ht="12">
      <c r="A40" s="10">
        <v>5</v>
      </c>
      <c r="B40" s="172" t="s">
        <v>126</v>
      </c>
      <c r="C40" s="45">
        <f t="shared" si="4"/>
        <v>0.02488425925925926</v>
      </c>
      <c r="D40" s="10">
        <f t="shared" si="5"/>
        <v>57</v>
      </c>
      <c r="E40" s="23">
        <v>5</v>
      </c>
      <c r="F40" s="8"/>
      <c r="G40" s="17">
        <v>38</v>
      </c>
      <c r="H40" s="37" t="s">
        <v>55</v>
      </c>
      <c r="I40" s="168">
        <v>0.022708333333333334</v>
      </c>
      <c r="J40" s="19">
        <v>65</v>
      </c>
      <c r="K40" s="59">
        <f t="shared" si="2"/>
        <v>0.0056770833333333335</v>
      </c>
      <c r="L40" s="41"/>
    </row>
    <row r="41" spans="1:12" ht="12">
      <c r="A41" s="16">
        <v>1</v>
      </c>
      <c r="B41" s="77" t="s">
        <v>109</v>
      </c>
      <c r="C41" s="43">
        <f t="shared" si="4"/>
        <v>0.020555555555555556</v>
      </c>
      <c r="D41" s="16">
        <f t="shared" si="5"/>
        <v>76</v>
      </c>
      <c r="E41" s="86">
        <v>6</v>
      </c>
      <c r="F41" s="8"/>
      <c r="G41" s="17">
        <v>39</v>
      </c>
      <c r="H41" s="1" t="s">
        <v>26</v>
      </c>
      <c r="I41" s="168">
        <v>0.02304398148148148</v>
      </c>
      <c r="J41" s="19">
        <v>64</v>
      </c>
      <c r="K41" s="59">
        <f t="shared" si="2"/>
        <v>0.00576099537037037</v>
      </c>
      <c r="L41" s="39"/>
    </row>
    <row r="42" spans="1:12" ht="12">
      <c r="A42" s="17">
        <v>2</v>
      </c>
      <c r="B42" s="37" t="s">
        <v>47</v>
      </c>
      <c r="C42" s="44">
        <f t="shared" si="4"/>
        <v>0.023298611111111107</v>
      </c>
      <c r="D42" s="17">
        <f t="shared" si="5"/>
        <v>62</v>
      </c>
      <c r="E42" s="22">
        <v>6</v>
      </c>
      <c r="F42" s="8"/>
      <c r="G42" s="17">
        <v>40</v>
      </c>
      <c r="H42" s="1" t="s">
        <v>113</v>
      </c>
      <c r="I42" s="168">
        <v>0.023206018518518515</v>
      </c>
      <c r="J42" s="19">
        <v>63</v>
      </c>
      <c r="K42" s="59">
        <f t="shared" si="2"/>
        <v>0.005801504629629629</v>
      </c>
      <c r="L42" s="39"/>
    </row>
    <row r="43" spans="1:11" ht="12">
      <c r="A43" s="17">
        <v>3</v>
      </c>
      <c r="B43" s="113" t="s">
        <v>28</v>
      </c>
      <c r="C43" s="44">
        <f t="shared" si="4"/>
        <v>0.023715277777777776</v>
      </c>
      <c r="D43" s="17">
        <f t="shared" si="5"/>
        <v>60</v>
      </c>
      <c r="E43" s="22">
        <v>6</v>
      </c>
      <c r="F43" s="8"/>
      <c r="G43" s="17">
        <v>41</v>
      </c>
      <c r="H43" s="1" t="s">
        <v>47</v>
      </c>
      <c r="I43" s="168">
        <v>0.023298611111111107</v>
      </c>
      <c r="J43" s="19">
        <v>62</v>
      </c>
      <c r="K43" s="59">
        <f t="shared" si="2"/>
        <v>0.005824652777777777</v>
      </c>
    </row>
    <row r="44" spans="1:11" ht="12">
      <c r="A44" s="17">
        <v>4</v>
      </c>
      <c r="B44" s="33" t="s">
        <v>63</v>
      </c>
      <c r="C44" s="44">
        <f t="shared" si="4"/>
        <v>0.0241087962962963</v>
      </c>
      <c r="D44" s="17">
        <f t="shared" si="5"/>
        <v>59</v>
      </c>
      <c r="E44" s="66">
        <v>6</v>
      </c>
      <c r="F44" s="177"/>
      <c r="G44" s="17">
        <v>42</v>
      </c>
      <c r="H44" s="37" t="s">
        <v>53</v>
      </c>
      <c r="I44" s="168">
        <v>0.023310185185185187</v>
      </c>
      <c r="J44" s="19">
        <v>61</v>
      </c>
      <c r="K44" s="59">
        <f t="shared" si="2"/>
        <v>0.005827546296296297</v>
      </c>
    </row>
    <row r="45" spans="1:11" ht="12">
      <c r="A45" s="17">
        <v>5</v>
      </c>
      <c r="B45" s="37" t="s">
        <v>194</v>
      </c>
      <c r="C45" s="44">
        <f t="shared" si="4"/>
        <v>0.024548611111111115</v>
      </c>
      <c r="D45" s="17">
        <f t="shared" si="5"/>
        <v>58</v>
      </c>
      <c r="E45" s="22">
        <v>6</v>
      </c>
      <c r="F45" s="8"/>
      <c r="G45" s="17">
        <v>43</v>
      </c>
      <c r="H45" s="1" t="s">
        <v>28</v>
      </c>
      <c r="I45" s="166">
        <v>0.023715277777777776</v>
      </c>
      <c r="J45" s="19">
        <v>60</v>
      </c>
      <c r="K45" s="59">
        <f aca="true" t="shared" si="6" ref="K45:K64">I45/K$1</f>
        <v>0.005928819444444444</v>
      </c>
    </row>
    <row r="46" spans="1:11" ht="12">
      <c r="A46" s="17">
        <v>6</v>
      </c>
      <c r="B46" s="33" t="s">
        <v>49</v>
      </c>
      <c r="C46" s="44">
        <f t="shared" si="4"/>
        <v>0.025717592592592594</v>
      </c>
      <c r="D46" s="17">
        <f t="shared" si="5"/>
        <v>56</v>
      </c>
      <c r="E46" s="22">
        <v>6</v>
      </c>
      <c r="F46" s="8"/>
      <c r="G46" s="17">
        <v>44</v>
      </c>
      <c r="H46" s="1" t="s">
        <v>63</v>
      </c>
      <c r="I46" s="166">
        <v>0.0241087962962963</v>
      </c>
      <c r="J46" s="19">
        <v>59</v>
      </c>
      <c r="K46" s="59">
        <f t="shared" si="6"/>
        <v>0.006027199074074075</v>
      </c>
    </row>
    <row r="47" spans="1:11" ht="12">
      <c r="A47" s="16">
        <v>1</v>
      </c>
      <c r="B47" s="61" t="s">
        <v>113</v>
      </c>
      <c r="C47" s="43">
        <f t="shared" si="4"/>
        <v>0.023206018518518515</v>
      </c>
      <c r="D47" s="16">
        <f t="shared" si="5"/>
        <v>63</v>
      </c>
      <c r="E47" s="86">
        <v>7</v>
      </c>
      <c r="F47" s="8"/>
      <c r="G47" s="17">
        <v>45</v>
      </c>
      <c r="H47" s="1" t="s">
        <v>194</v>
      </c>
      <c r="I47" s="166">
        <v>0.024548611111111115</v>
      </c>
      <c r="J47" s="19">
        <v>58</v>
      </c>
      <c r="K47" s="59">
        <f t="shared" si="6"/>
        <v>0.006137152777777779</v>
      </c>
    </row>
    <row r="48" spans="1:11" ht="12">
      <c r="A48" s="17">
        <v>2</v>
      </c>
      <c r="B48" s="37" t="s">
        <v>67</v>
      </c>
      <c r="C48" s="44">
        <f t="shared" si="4"/>
        <v>0.026030092592592594</v>
      </c>
      <c r="D48" s="17">
        <f t="shared" si="5"/>
        <v>55</v>
      </c>
      <c r="E48" s="22">
        <v>7</v>
      </c>
      <c r="F48" s="8"/>
      <c r="G48" s="17">
        <v>46</v>
      </c>
      <c r="H48" s="1" t="s">
        <v>126</v>
      </c>
      <c r="I48" s="166">
        <v>0.02488425925925926</v>
      </c>
      <c r="J48" s="19">
        <v>57</v>
      </c>
      <c r="K48" s="59">
        <f t="shared" si="6"/>
        <v>0.006221064814814815</v>
      </c>
    </row>
    <row r="49" spans="1:11" ht="12">
      <c r="A49" s="17">
        <v>3</v>
      </c>
      <c r="B49" s="33" t="s">
        <v>135</v>
      </c>
      <c r="C49" s="44">
        <f t="shared" si="4"/>
        <v>0.02613425925925926</v>
      </c>
      <c r="D49" s="17">
        <f t="shared" si="5"/>
        <v>54</v>
      </c>
      <c r="E49" s="22">
        <v>7</v>
      </c>
      <c r="F49" s="8"/>
      <c r="G49" s="17">
        <v>47</v>
      </c>
      <c r="H49" s="1" t="s">
        <v>49</v>
      </c>
      <c r="I49" s="166">
        <v>0.025717592592592594</v>
      </c>
      <c r="J49" s="19">
        <v>56</v>
      </c>
      <c r="K49" s="59">
        <f t="shared" si="6"/>
        <v>0.0064293981481481485</v>
      </c>
    </row>
    <row r="50" spans="1:11" ht="12">
      <c r="A50" s="17">
        <v>4</v>
      </c>
      <c r="B50" s="37" t="s">
        <v>65</v>
      </c>
      <c r="C50" s="44">
        <f t="shared" si="4"/>
        <v>0.02636574074074074</v>
      </c>
      <c r="D50" s="17">
        <f t="shared" si="5"/>
        <v>53</v>
      </c>
      <c r="E50" s="22">
        <v>7</v>
      </c>
      <c r="F50" s="8"/>
      <c r="G50" s="17">
        <v>48</v>
      </c>
      <c r="H50" s="37" t="s">
        <v>67</v>
      </c>
      <c r="I50" s="166">
        <v>0.026030092592592594</v>
      </c>
      <c r="J50" s="19">
        <v>55</v>
      </c>
      <c r="K50" s="59">
        <f t="shared" si="6"/>
        <v>0.0065075231481481486</v>
      </c>
    </row>
    <row r="51" spans="1:11" ht="12">
      <c r="A51" s="17">
        <v>5</v>
      </c>
      <c r="B51" s="33" t="s">
        <v>136</v>
      </c>
      <c r="C51" s="44">
        <f t="shared" si="4"/>
        <v>0.026712962962962966</v>
      </c>
      <c r="D51" s="17">
        <f t="shared" si="5"/>
        <v>52</v>
      </c>
      <c r="E51" s="22">
        <v>7</v>
      </c>
      <c r="F51" s="8"/>
      <c r="G51" s="17">
        <v>49</v>
      </c>
      <c r="H51" s="33" t="s">
        <v>135</v>
      </c>
      <c r="I51" s="166">
        <v>0.02613425925925926</v>
      </c>
      <c r="J51" s="19">
        <v>54</v>
      </c>
      <c r="K51" s="59">
        <f t="shared" si="6"/>
        <v>0.006533564814814815</v>
      </c>
    </row>
    <row r="52" spans="1:11" ht="12">
      <c r="A52" s="17">
        <v>6</v>
      </c>
      <c r="B52" s="33" t="s">
        <v>68</v>
      </c>
      <c r="C52" s="44">
        <f t="shared" si="4"/>
        <v>0.026921296296296294</v>
      </c>
      <c r="D52" s="17">
        <f t="shared" si="5"/>
        <v>51</v>
      </c>
      <c r="E52" s="66">
        <v>7</v>
      </c>
      <c r="F52" s="177"/>
      <c r="G52" s="17">
        <v>50</v>
      </c>
      <c r="H52" s="37" t="s">
        <v>65</v>
      </c>
      <c r="I52" s="166">
        <v>0.02636574074074074</v>
      </c>
      <c r="J52" s="19">
        <v>53</v>
      </c>
      <c r="K52" s="59">
        <f t="shared" si="6"/>
        <v>0.006591435185185185</v>
      </c>
    </row>
    <row r="53" spans="1:11" ht="12">
      <c r="A53" s="17">
        <v>7</v>
      </c>
      <c r="B53" s="37" t="s">
        <v>111</v>
      </c>
      <c r="C53" s="44">
        <f t="shared" si="4"/>
        <v>0.02693287037037037</v>
      </c>
      <c r="D53" s="17">
        <f t="shared" si="5"/>
        <v>50</v>
      </c>
      <c r="E53" s="66">
        <v>7</v>
      </c>
      <c r="F53" s="8"/>
      <c r="G53" s="17">
        <v>51</v>
      </c>
      <c r="H53" s="33" t="s">
        <v>136</v>
      </c>
      <c r="I53" s="166">
        <v>0.026712962962962966</v>
      </c>
      <c r="J53" s="19">
        <v>52</v>
      </c>
      <c r="K53" s="59">
        <f t="shared" si="6"/>
        <v>0.0066782407407407415</v>
      </c>
    </row>
    <row r="54" spans="1:11" ht="12">
      <c r="A54" s="17">
        <v>8</v>
      </c>
      <c r="B54" s="33" t="s">
        <v>66</v>
      </c>
      <c r="C54" s="44">
        <f t="shared" si="4"/>
        <v>0.029421296296296296</v>
      </c>
      <c r="D54" s="17">
        <f t="shared" si="5"/>
        <v>49</v>
      </c>
      <c r="E54" s="66">
        <v>7</v>
      </c>
      <c r="F54" s="8"/>
      <c r="G54" s="17">
        <v>52</v>
      </c>
      <c r="H54" s="33" t="s">
        <v>68</v>
      </c>
      <c r="I54" s="166">
        <v>0.026921296296296294</v>
      </c>
      <c r="J54" s="19">
        <v>51</v>
      </c>
      <c r="K54" s="59">
        <f t="shared" si="6"/>
        <v>0.0067303240740740735</v>
      </c>
    </row>
    <row r="55" spans="1:11" ht="12">
      <c r="A55" s="17">
        <v>9</v>
      </c>
      <c r="B55" s="33" t="s">
        <v>44</v>
      </c>
      <c r="C55" s="44">
        <f aca="true" t="shared" si="7" ref="C55:C60">VLOOKUP($B55,$H$2:$J$67,2,FALSE)</f>
        <v>0.029421296296296296</v>
      </c>
      <c r="D55" s="17">
        <f aca="true" t="shared" si="8" ref="D55:D60">VLOOKUP($B55,$H$2:$J$67,3,FALSE)</f>
        <v>49</v>
      </c>
      <c r="E55" s="66">
        <v>7</v>
      </c>
      <c r="F55" s="8"/>
      <c r="G55" s="17">
        <v>53</v>
      </c>
      <c r="H55" s="37" t="s">
        <v>111</v>
      </c>
      <c r="I55" s="166">
        <v>0.02693287037037037</v>
      </c>
      <c r="J55" s="19">
        <v>50</v>
      </c>
      <c r="K55" s="59">
        <f t="shared" si="6"/>
        <v>0.006733217592592593</v>
      </c>
    </row>
    <row r="56" spans="1:11" ht="10.5" customHeight="1">
      <c r="A56" s="10">
        <v>10</v>
      </c>
      <c r="B56" s="173" t="s">
        <v>50</v>
      </c>
      <c r="C56" s="44">
        <f t="shared" si="7"/>
        <v>0.029421296296296296</v>
      </c>
      <c r="D56" s="17">
        <f t="shared" si="8"/>
        <v>49</v>
      </c>
      <c r="E56" s="137">
        <v>7</v>
      </c>
      <c r="G56" s="17">
        <v>54</v>
      </c>
      <c r="H56" s="33" t="s">
        <v>51</v>
      </c>
      <c r="I56" s="166">
        <v>0.029421296296296296</v>
      </c>
      <c r="J56" s="19">
        <v>49</v>
      </c>
      <c r="K56" s="59">
        <f t="shared" si="6"/>
        <v>0.007355324074074074</v>
      </c>
    </row>
    <row r="57" spans="1:11" ht="10.5" customHeight="1">
      <c r="A57" s="16">
        <v>1</v>
      </c>
      <c r="B57" s="61" t="s">
        <v>51</v>
      </c>
      <c r="C57" s="43">
        <f t="shared" si="7"/>
        <v>0.029421296296296296</v>
      </c>
      <c r="D57" s="16">
        <f t="shared" si="8"/>
        <v>49</v>
      </c>
      <c r="E57" s="174">
        <v>8</v>
      </c>
      <c r="G57" s="17">
        <v>55</v>
      </c>
      <c r="H57" s="33" t="s">
        <v>66</v>
      </c>
      <c r="I57" s="166">
        <v>0.029421296296296296</v>
      </c>
      <c r="J57" s="19">
        <v>49</v>
      </c>
      <c r="K57" s="59">
        <f t="shared" si="6"/>
        <v>0.007355324074074074</v>
      </c>
    </row>
    <row r="58" spans="1:11" ht="10.5" customHeight="1">
      <c r="A58" s="17">
        <v>2</v>
      </c>
      <c r="B58" s="33" t="s">
        <v>108</v>
      </c>
      <c r="C58" s="44">
        <f t="shared" si="7"/>
        <v>0.029421296296296296</v>
      </c>
      <c r="D58" s="17">
        <f t="shared" si="8"/>
        <v>49</v>
      </c>
      <c r="E58" s="66">
        <v>8</v>
      </c>
      <c r="G58" s="17">
        <v>56</v>
      </c>
      <c r="H58" s="33" t="s">
        <v>44</v>
      </c>
      <c r="I58" s="166">
        <v>0.029421296296296296</v>
      </c>
      <c r="J58" s="19">
        <v>49</v>
      </c>
      <c r="K58" s="59">
        <f t="shared" si="6"/>
        <v>0.007355324074074074</v>
      </c>
    </row>
    <row r="59" spans="1:11" ht="10.5" customHeight="1">
      <c r="A59" s="17">
        <v>3</v>
      </c>
      <c r="B59" s="33" t="s">
        <v>120</v>
      </c>
      <c r="C59" s="44">
        <f t="shared" si="7"/>
        <v>0.029421296296296296</v>
      </c>
      <c r="D59" s="17">
        <f t="shared" si="8"/>
        <v>49</v>
      </c>
      <c r="E59" s="66">
        <v>8</v>
      </c>
      <c r="G59" s="17">
        <v>57</v>
      </c>
      <c r="H59" s="170" t="s">
        <v>50</v>
      </c>
      <c r="I59" s="166">
        <v>0.029421296296296296</v>
      </c>
      <c r="J59" s="19">
        <v>49</v>
      </c>
      <c r="K59" s="59">
        <f t="shared" si="6"/>
        <v>0.007355324074074074</v>
      </c>
    </row>
    <row r="60" spans="1:11" ht="10.5" customHeight="1">
      <c r="A60" s="10">
        <v>4</v>
      </c>
      <c r="B60" s="42" t="s">
        <v>36</v>
      </c>
      <c r="C60" s="45">
        <f t="shared" si="7"/>
        <v>0.029421296296296296</v>
      </c>
      <c r="D60" s="10">
        <f t="shared" si="8"/>
        <v>49</v>
      </c>
      <c r="E60" s="137">
        <v>8</v>
      </c>
      <c r="G60" s="17">
        <v>58</v>
      </c>
      <c r="H60" s="33" t="s">
        <v>108</v>
      </c>
      <c r="I60" s="166">
        <v>0.029421296296296296</v>
      </c>
      <c r="J60" s="19">
        <v>49</v>
      </c>
      <c r="K60" s="59">
        <f t="shared" si="6"/>
        <v>0.007355324074074074</v>
      </c>
    </row>
    <row r="61" spans="7:11" ht="10.5" customHeight="1">
      <c r="G61" s="17">
        <v>59</v>
      </c>
      <c r="H61" s="33" t="s">
        <v>120</v>
      </c>
      <c r="I61" s="166">
        <v>0.029421296296296296</v>
      </c>
      <c r="J61" s="19">
        <v>49</v>
      </c>
      <c r="K61" s="59">
        <f t="shared" si="6"/>
        <v>0.007355324074074074</v>
      </c>
    </row>
    <row r="62" spans="7:11" ht="10.5" customHeight="1">
      <c r="G62" s="17">
        <v>60</v>
      </c>
      <c r="H62" s="33" t="s">
        <v>36</v>
      </c>
      <c r="I62" s="166">
        <v>0.029421296296296296</v>
      </c>
      <c r="J62" s="19">
        <v>49</v>
      </c>
      <c r="K62" s="59">
        <f t="shared" si="6"/>
        <v>0.007355324074074074</v>
      </c>
    </row>
    <row r="63" spans="7:11" ht="10.5" customHeight="1">
      <c r="G63" s="17">
        <v>61</v>
      </c>
      <c r="H63" s="33" t="s">
        <v>137</v>
      </c>
      <c r="I63" s="166">
        <v>0.029421296296296296</v>
      </c>
      <c r="J63" s="17" t="s">
        <v>72</v>
      </c>
      <c r="K63" s="59">
        <f>I63/K$1</f>
        <v>0.007355324074074074</v>
      </c>
    </row>
    <row r="64" spans="7:11" ht="10.5" customHeight="1">
      <c r="G64" s="10">
        <v>62</v>
      </c>
      <c r="H64" s="42" t="s">
        <v>129</v>
      </c>
      <c r="I64" s="171">
        <v>0.03888888888888889</v>
      </c>
      <c r="J64" s="10" t="s">
        <v>72</v>
      </c>
      <c r="K64" s="60">
        <f t="shared" si="6"/>
        <v>0.009722222222222222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58"/>
  <sheetViews>
    <sheetView showGridLines="0" zoomScalePageLayoutView="0" workbookViewId="0" topLeftCell="A16">
      <selection activeCell="H34" sqref="H34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421875" style="119" customWidth="1"/>
    <col min="7" max="7" width="4.140625" style="2" bestFit="1" customWidth="1"/>
    <col min="8" max="8" width="19.140625" style="1" bestFit="1" customWidth="1"/>
    <col min="9" max="9" width="8.140625" style="53" bestFit="1" customWidth="1"/>
    <col min="10" max="10" width="6.140625" style="2" bestFit="1" customWidth="1"/>
    <col min="11" max="11" width="7.8515625" style="56" customWidth="1"/>
    <col min="12" max="16384" width="13.57421875" style="1" customWidth="1"/>
  </cols>
  <sheetData>
    <row r="1" spans="1:12" s="6" customFormat="1" ht="18.75" customHeight="1">
      <c r="A1" s="136" t="s">
        <v>138</v>
      </c>
      <c r="B1" s="135"/>
      <c r="C1" s="135"/>
      <c r="D1" s="135"/>
      <c r="E1" s="135"/>
      <c r="F1" s="185"/>
      <c r="G1" s="135"/>
      <c r="H1" s="135"/>
      <c r="I1" s="135"/>
      <c r="J1" s="135"/>
      <c r="K1" s="55">
        <v>4.6</v>
      </c>
      <c r="L1" s="6" t="s">
        <v>21</v>
      </c>
    </row>
    <row r="2" spans="1:12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31</v>
      </c>
      <c r="F2" s="186"/>
      <c r="G2" s="12" t="s">
        <v>5</v>
      </c>
      <c r="H2" s="7" t="s">
        <v>6</v>
      </c>
      <c r="I2" s="52" t="s">
        <v>0</v>
      </c>
      <c r="J2" s="12" t="s">
        <v>1</v>
      </c>
      <c r="K2" s="12" t="s">
        <v>19</v>
      </c>
      <c r="L2" s="40" t="s">
        <v>15</v>
      </c>
    </row>
    <row r="3" spans="1:12" ht="12">
      <c r="A3" s="26">
        <v>1</v>
      </c>
      <c r="B3" s="88" t="s">
        <v>90</v>
      </c>
      <c r="C3" s="43">
        <f>VLOOKUP($B3,$H$2:$J$57,2,FALSE)</f>
        <v>0.018831018518518518</v>
      </c>
      <c r="D3" s="18">
        <f>VLOOKUP($B3,$H$2:$J$57,3,FALSE)</f>
        <v>100</v>
      </c>
      <c r="E3" s="25">
        <v>1</v>
      </c>
      <c r="F3" s="187"/>
      <c r="G3" s="16">
        <v>1</v>
      </c>
      <c r="H3" s="88" t="s">
        <v>90</v>
      </c>
      <c r="I3" s="91">
        <v>0.018831018518518518</v>
      </c>
      <c r="J3" s="28">
        <v>100</v>
      </c>
      <c r="K3" s="57">
        <f>I3/K$1</f>
        <v>0.0040936996779388085</v>
      </c>
      <c r="L3" s="41" t="s">
        <v>38</v>
      </c>
    </row>
    <row r="4" spans="1:12" ht="12">
      <c r="A4" s="20">
        <v>2</v>
      </c>
      <c r="B4" s="1" t="s">
        <v>23</v>
      </c>
      <c r="C4" s="44">
        <f aca="true" t="shared" si="0" ref="C4:C51">VLOOKUP($B4,$H$2:$J$57,2,FALSE)</f>
        <v>0.019270833333333334</v>
      </c>
      <c r="D4" s="15">
        <f aca="true" t="shared" si="1" ref="D4:D51">VLOOKUP($B4,$H$2:$J$57,3,FALSE)</f>
        <v>99</v>
      </c>
      <c r="E4" s="21">
        <v>1</v>
      </c>
      <c r="F4" s="188"/>
      <c r="G4" s="17">
        <v>2</v>
      </c>
      <c r="H4" s="1" t="s">
        <v>23</v>
      </c>
      <c r="I4" s="58">
        <v>0.019270833333333334</v>
      </c>
      <c r="J4" s="19">
        <v>99</v>
      </c>
      <c r="K4" s="59">
        <f aca="true" t="shared" si="2" ref="K4:K53">I4/K$1</f>
        <v>0.004189311594202899</v>
      </c>
      <c r="L4" s="41" t="s">
        <v>50</v>
      </c>
    </row>
    <row r="5" spans="1:11" ht="12">
      <c r="A5" s="20">
        <v>3</v>
      </c>
      <c r="B5" s="33" t="s">
        <v>88</v>
      </c>
      <c r="C5" s="44">
        <f t="shared" si="0"/>
        <v>0.019733796296296298</v>
      </c>
      <c r="D5" s="15">
        <f t="shared" si="1"/>
        <v>98</v>
      </c>
      <c r="E5" s="21">
        <v>1</v>
      </c>
      <c r="F5" s="188"/>
      <c r="G5" s="17">
        <v>3</v>
      </c>
      <c r="H5" s="33" t="s">
        <v>88</v>
      </c>
      <c r="I5" s="58">
        <v>0.019733796296296298</v>
      </c>
      <c r="J5" s="19">
        <v>98</v>
      </c>
      <c r="K5" s="59">
        <f t="shared" si="2"/>
        <v>0.004289955716586152</v>
      </c>
    </row>
    <row r="6" spans="1:11" ht="12">
      <c r="A6" s="20">
        <v>4</v>
      </c>
      <c r="B6" s="1" t="s">
        <v>22</v>
      </c>
      <c r="C6" s="44">
        <f t="shared" si="0"/>
        <v>0.020162037037037037</v>
      </c>
      <c r="D6" s="15">
        <f t="shared" si="1"/>
        <v>97</v>
      </c>
      <c r="E6" s="21">
        <v>1</v>
      </c>
      <c r="F6" s="188"/>
      <c r="G6" s="17">
        <v>4</v>
      </c>
      <c r="H6" s="1" t="s">
        <v>22</v>
      </c>
      <c r="I6" s="58">
        <v>0.020162037037037037</v>
      </c>
      <c r="J6" s="19">
        <v>97</v>
      </c>
      <c r="K6" s="59">
        <f t="shared" si="2"/>
        <v>0.004383051529790661</v>
      </c>
    </row>
    <row r="7" spans="1:11" ht="12">
      <c r="A7" s="20">
        <v>5</v>
      </c>
      <c r="B7" s="88" t="s">
        <v>32</v>
      </c>
      <c r="C7" s="44">
        <f t="shared" si="0"/>
        <v>0.0203125</v>
      </c>
      <c r="D7" s="15">
        <f t="shared" si="1"/>
        <v>96</v>
      </c>
      <c r="E7" s="21">
        <v>1</v>
      </c>
      <c r="F7" s="188"/>
      <c r="G7" s="17">
        <v>5</v>
      </c>
      <c r="H7" s="88" t="s">
        <v>32</v>
      </c>
      <c r="I7" s="58">
        <v>0.0203125</v>
      </c>
      <c r="J7" s="19">
        <v>96</v>
      </c>
      <c r="K7" s="59">
        <f t="shared" si="2"/>
        <v>0.004415760869565218</v>
      </c>
    </row>
    <row r="8" spans="1:11" ht="12">
      <c r="A8" s="20">
        <v>6</v>
      </c>
      <c r="B8" s="33" t="s">
        <v>38</v>
      </c>
      <c r="C8" s="44">
        <f t="shared" si="0"/>
        <v>0.020949074074074075</v>
      </c>
      <c r="D8" s="15">
        <f t="shared" si="1"/>
        <v>95</v>
      </c>
      <c r="E8" s="21">
        <v>1</v>
      </c>
      <c r="F8" s="188"/>
      <c r="G8" s="17">
        <v>6</v>
      </c>
      <c r="H8" s="33" t="s">
        <v>38</v>
      </c>
      <c r="I8" s="58">
        <v>0.020949074074074075</v>
      </c>
      <c r="J8" s="19">
        <v>95</v>
      </c>
      <c r="K8" s="59">
        <f t="shared" si="2"/>
        <v>0.00455414653784219</v>
      </c>
    </row>
    <row r="9" spans="1:11" ht="12">
      <c r="A9" s="16">
        <v>1</v>
      </c>
      <c r="B9" s="61" t="s">
        <v>37</v>
      </c>
      <c r="C9" s="43">
        <f t="shared" si="0"/>
        <v>0.021851851851851848</v>
      </c>
      <c r="D9" s="16">
        <f t="shared" si="1"/>
        <v>92</v>
      </c>
      <c r="E9" s="25">
        <v>2</v>
      </c>
      <c r="F9" s="188"/>
      <c r="G9" s="17">
        <v>7</v>
      </c>
      <c r="H9" s="88" t="s">
        <v>110</v>
      </c>
      <c r="I9" s="58">
        <v>0.02107638888888889</v>
      </c>
      <c r="J9" s="19">
        <v>94</v>
      </c>
      <c r="K9" s="59">
        <f t="shared" si="2"/>
        <v>0.0045818236714975855</v>
      </c>
    </row>
    <row r="10" spans="1:11" ht="12">
      <c r="A10" s="17">
        <v>2</v>
      </c>
      <c r="B10" s="37" t="s">
        <v>104</v>
      </c>
      <c r="C10" s="44">
        <f t="shared" si="0"/>
        <v>0.02217592592592593</v>
      </c>
      <c r="D10" s="15">
        <f t="shared" si="1"/>
        <v>90</v>
      </c>
      <c r="E10" s="21">
        <v>2</v>
      </c>
      <c r="F10" s="188"/>
      <c r="G10" s="17">
        <v>8</v>
      </c>
      <c r="H10" s="33" t="s">
        <v>73</v>
      </c>
      <c r="I10" s="58">
        <v>0.021747685185185186</v>
      </c>
      <c r="J10" s="19">
        <v>93</v>
      </c>
      <c r="K10" s="59">
        <f t="shared" si="2"/>
        <v>0.004727757648953302</v>
      </c>
    </row>
    <row r="11" spans="1:11" ht="12">
      <c r="A11" s="17">
        <v>3</v>
      </c>
      <c r="B11" s="88" t="s">
        <v>124</v>
      </c>
      <c r="C11" s="44">
        <f t="shared" si="0"/>
        <v>0.02238425925925926</v>
      </c>
      <c r="D11" s="17">
        <f t="shared" si="1"/>
        <v>89</v>
      </c>
      <c r="E11" s="21">
        <v>2</v>
      </c>
      <c r="F11" s="188"/>
      <c r="G11" s="17">
        <v>9</v>
      </c>
      <c r="H11" s="33" t="s">
        <v>37</v>
      </c>
      <c r="I11" s="58">
        <v>0.021851851851851848</v>
      </c>
      <c r="J11" s="19">
        <v>92</v>
      </c>
      <c r="K11" s="59">
        <f t="shared" si="2"/>
        <v>0.004750402576489532</v>
      </c>
    </row>
    <row r="12" spans="1:11" ht="12">
      <c r="A12" s="17">
        <v>4</v>
      </c>
      <c r="B12" s="88" t="s">
        <v>46</v>
      </c>
      <c r="C12" s="44">
        <f t="shared" si="0"/>
        <v>0.022777777777777775</v>
      </c>
      <c r="D12" s="17">
        <f t="shared" si="1"/>
        <v>85</v>
      </c>
      <c r="E12" s="21">
        <v>2</v>
      </c>
      <c r="F12" s="188"/>
      <c r="G12" s="17">
        <v>10</v>
      </c>
      <c r="H12" s="88" t="s">
        <v>33</v>
      </c>
      <c r="I12" s="58">
        <v>0.02193287037037037</v>
      </c>
      <c r="J12" s="19">
        <v>91</v>
      </c>
      <c r="K12" s="59">
        <f t="shared" si="2"/>
        <v>0.004768015297906603</v>
      </c>
    </row>
    <row r="13" spans="1:11" ht="12">
      <c r="A13" s="10">
        <v>5</v>
      </c>
      <c r="B13" s="42" t="s">
        <v>60</v>
      </c>
      <c r="C13" s="45">
        <f t="shared" si="0"/>
        <v>0.023252314814814812</v>
      </c>
      <c r="D13" s="10">
        <f t="shared" si="1"/>
        <v>84</v>
      </c>
      <c r="E13" s="85">
        <v>2</v>
      </c>
      <c r="F13" s="188"/>
      <c r="G13" s="17">
        <v>11</v>
      </c>
      <c r="H13" s="37" t="s">
        <v>104</v>
      </c>
      <c r="I13" s="58">
        <v>0.02217592592592593</v>
      </c>
      <c r="J13" s="19">
        <v>90</v>
      </c>
      <c r="K13" s="59">
        <f t="shared" si="2"/>
        <v>0.004820853462157811</v>
      </c>
    </row>
    <row r="14" spans="1:11" ht="12">
      <c r="A14" s="16">
        <v>1</v>
      </c>
      <c r="B14" s="87" t="s">
        <v>110</v>
      </c>
      <c r="C14" s="43">
        <f t="shared" si="0"/>
        <v>0.02107638888888889</v>
      </c>
      <c r="D14" s="16">
        <f t="shared" si="1"/>
        <v>94</v>
      </c>
      <c r="E14" s="25">
        <v>3</v>
      </c>
      <c r="F14" s="188"/>
      <c r="G14" s="17">
        <v>12</v>
      </c>
      <c r="H14" s="88" t="s">
        <v>124</v>
      </c>
      <c r="I14" s="58">
        <v>0.02238425925925926</v>
      </c>
      <c r="J14" s="19">
        <v>89</v>
      </c>
      <c r="K14" s="59">
        <f t="shared" si="2"/>
        <v>0.004866143317230274</v>
      </c>
    </row>
    <row r="15" spans="1:11" ht="12">
      <c r="A15" s="17">
        <v>2</v>
      </c>
      <c r="B15" s="33" t="s">
        <v>73</v>
      </c>
      <c r="C15" s="44">
        <f t="shared" si="0"/>
        <v>0.021747685185185186</v>
      </c>
      <c r="D15" s="17">
        <f t="shared" si="1"/>
        <v>93</v>
      </c>
      <c r="E15" s="21">
        <v>3</v>
      </c>
      <c r="F15" s="188"/>
      <c r="G15" s="17">
        <v>13</v>
      </c>
      <c r="H15" s="88" t="s">
        <v>115</v>
      </c>
      <c r="I15" s="58">
        <v>0.022476851851851855</v>
      </c>
      <c r="J15" s="19">
        <v>88</v>
      </c>
      <c r="K15" s="59">
        <f t="shared" si="2"/>
        <v>0.004886272141706925</v>
      </c>
    </row>
    <row r="16" spans="1:11" ht="12">
      <c r="A16" s="17">
        <v>3</v>
      </c>
      <c r="B16" s="88" t="s">
        <v>33</v>
      </c>
      <c r="C16" s="44">
        <f t="shared" si="0"/>
        <v>0.02193287037037037</v>
      </c>
      <c r="D16" s="17">
        <f t="shared" si="1"/>
        <v>91</v>
      </c>
      <c r="E16" s="21">
        <v>3</v>
      </c>
      <c r="F16" s="188"/>
      <c r="G16" s="17">
        <v>14</v>
      </c>
      <c r="H16" s="1" t="s">
        <v>62</v>
      </c>
      <c r="I16" s="58">
        <v>0.022662037037037036</v>
      </c>
      <c r="J16" s="19">
        <v>87</v>
      </c>
      <c r="K16" s="59">
        <f t="shared" si="2"/>
        <v>0.0049265297906602255</v>
      </c>
    </row>
    <row r="17" spans="1:11" ht="12">
      <c r="A17" s="17">
        <v>4</v>
      </c>
      <c r="B17" s="88" t="s">
        <v>115</v>
      </c>
      <c r="C17" s="44">
        <f t="shared" si="0"/>
        <v>0.022476851851851855</v>
      </c>
      <c r="D17" s="17">
        <f t="shared" si="1"/>
        <v>88</v>
      </c>
      <c r="E17" s="21">
        <v>3</v>
      </c>
      <c r="F17" s="188"/>
      <c r="G17" s="17">
        <v>15</v>
      </c>
      <c r="H17" s="88" t="s">
        <v>54</v>
      </c>
      <c r="I17" s="58">
        <v>0.02269675925925926</v>
      </c>
      <c r="J17" s="19">
        <v>86</v>
      </c>
      <c r="K17" s="59">
        <f t="shared" si="2"/>
        <v>0.00493407809983897</v>
      </c>
    </row>
    <row r="18" spans="1:11" ht="12">
      <c r="A18" s="17">
        <v>5</v>
      </c>
      <c r="B18" s="33" t="s">
        <v>62</v>
      </c>
      <c r="C18" s="44">
        <f t="shared" si="0"/>
        <v>0.022662037037037036</v>
      </c>
      <c r="D18" s="17">
        <f t="shared" si="1"/>
        <v>87</v>
      </c>
      <c r="E18" s="22">
        <v>3</v>
      </c>
      <c r="F18" s="73"/>
      <c r="G18" s="17">
        <v>16</v>
      </c>
      <c r="H18" s="88" t="s">
        <v>46</v>
      </c>
      <c r="I18" s="58">
        <v>0.022777777777777775</v>
      </c>
      <c r="J18" s="19">
        <v>85</v>
      </c>
      <c r="K18" s="59">
        <f t="shared" si="2"/>
        <v>0.004951690821256039</v>
      </c>
    </row>
    <row r="19" spans="1:11" ht="12">
      <c r="A19" s="10">
        <v>6</v>
      </c>
      <c r="B19" s="42" t="s">
        <v>89</v>
      </c>
      <c r="C19" s="45">
        <f t="shared" si="0"/>
        <v>0.0234375</v>
      </c>
      <c r="D19" s="10">
        <f t="shared" si="1"/>
        <v>82</v>
      </c>
      <c r="E19" s="85">
        <v>3</v>
      </c>
      <c r="F19" s="188"/>
      <c r="G19" s="17">
        <v>17</v>
      </c>
      <c r="H19" s="1" t="s">
        <v>60</v>
      </c>
      <c r="I19" s="58">
        <v>0.023252314814814812</v>
      </c>
      <c r="J19" s="19">
        <v>84</v>
      </c>
      <c r="K19" s="59">
        <f t="shared" si="2"/>
        <v>0.005054851046698873</v>
      </c>
    </row>
    <row r="20" spans="1:11" ht="12">
      <c r="A20" s="16">
        <v>1</v>
      </c>
      <c r="B20" s="87" t="s">
        <v>54</v>
      </c>
      <c r="C20" s="43">
        <f t="shared" si="0"/>
        <v>0.02269675925925926</v>
      </c>
      <c r="D20" s="16">
        <f t="shared" si="1"/>
        <v>86</v>
      </c>
      <c r="E20" s="86">
        <v>4</v>
      </c>
      <c r="F20" s="73"/>
      <c r="G20" s="17">
        <v>18</v>
      </c>
      <c r="H20" s="1" t="s">
        <v>40</v>
      </c>
      <c r="I20" s="58">
        <v>0.02337962962962963</v>
      </c>
      <c r="J20" s="19">
        <v>83</v>
      </c>
      <c r="K20" s="59">
        <f t="shared" si="2"/>
        <v>0.005082528180354267</v>
      </c>
    </row>
    <row r="21" spans="1:11" ht="12">
      <c r="A21" s="17">
        <v>2</v>
      </c>
      <c r="B21" s="33" t="s">
        <v>40</v>
      </c>
      <c r="C21" s="44">
        <f t="shared" si="0"/>
        <v>0.02337962962962963</v>
      </c>
      <c r="D21" s="17">
        <f t="shared" si="1"/>
        <v>83</v>
      </c>
      <c r="E21" s="22">
        <v>4</v>
      </c>
      <c r="F21" s="73"/>
      <c r="G21" s="17">
        <v>19</v>
      </c>
      <c r="H21" s="33" t="s">
        <v>89</v>
      </c>
      <c r="I21" s="58">
        <v>0.0234375</v>
      </c>
      <c r="J21" s="19">
        <v>82</v>
      </c>
      <c r="K21" s="59">
        <f t="shared" si="2"/>
        <v>0.005095108695652174</v>
      </c>
    </row>
    <row r="22" spans="1:11" ht="12">
      <c r="A22" s="17">
        <v>3</v>
      </c>
      <c r="B22" s="88" t="s">
        <v>24</v>
      </c>
      <c r="C22" s="44">
        <f t="shared" si="0"/>
        <v>0.023564814814814813</v>
      </c>
      <c r="D22" s="17">
        <f t="shared" si="1"/>
        <v>81</v>
      </c>
      <c r="E22" s="22">
        <v>4</v>
      </c>
      <c r="F22" s="73"/>
      <c r="G22" s="17">
        <v>20</v>
      </c>
      <c r="H22" s="88" t="s">
        <v>24</v>
      </c>
      <c r="I22" s="58">
        <v>0.023564814814814813</v>
      </c>
      <c r="J22" s="19">
        <v>81</v>
      </c>
      <c r="K22" s="59">
        <f t="shared" si="2"/>
        <v>0.005122785829307568</v>
      </c>
    </row>
    <row r="23" spans="1:11" ht="12">
      <c r="A23" s="17">
        <v>4</v>
      </c>
      <c r="B23" s="88" t="s">
        <v>41</v>
      </c>
      <c r="C23" s="44">
        <f t="shared" si="0"/>
        <v>0.023680555555555555</v>
      </c>
      <c r="D23" s="17">
        <f t="shared" si="1"/>
        <v>80</v>
      </c>
      <c r="E23" s="22">
        <v>4</v>
      </c>
      <c r="F23" s="73"/>
      <c r="G23" s="17">
        <v>21</v>
      </c>
      <c r="H23" s="88" t="s">
        <v>41</v>
      </c>
      <c r="I23" s="58">
        <v>0.023680555555555555</v>
      </c>
      <c r="J23" s="19">
        <v>80</v>
      </c>
      <c r="K23" s="59">
        <f t="shared" si="2"/>
        <v>0.005147946859903382</v>
      </c>
    </row>
    <row r="24" spans="1:11" ht="12">
      <c r="A24" s="17">
        <v>5</v>
      </c>
      <c r="B24" s="33" t="s">
        <v>61</v>
      </c>
      <c r="C24" s="44">
        <f t="shared" si="0"/>
        <v>0.02428240740740741</v>
      </c>
      <c r="D24" s="17">
        <f t="shared" si="1"/>
        <v>79</v>
      </c>
      <c r="E24" s="22">
        <v>4</v>
      </c>
      <c r="F24" s="73"/>
      <c r="G24" s="17">
        <v>22</v>
      </c>
      <c r="H24" s="1" t="s">
        <v>61</v>
      </c>
      <c r="I24" s="58">
        <v>0.02428240740740741</v>
      </c>
      <c r="J24" s="19">
        <v>79</v>
      </c>
      <c r="K24" s="59">
        <f t="shared" si="2"/>
        <v>0.005278784219001611</v>
      </c>
    </row>
    <row r="25" spans="1:11" ht="12">
      <c r="A25" s="20">
        <v>6</v>
      </c>
      <c r="B25" s="33" t="s">
        <v>133</v>
      </c>
      <c r="C25" s="44">
        <f t="shared" si="0"/>
        <v>0.02445601851851852</v>
      </c>
      <c r="D25" s="17">
        <f t="shared" si="1"/>
        <v>78</v>
      </c>
      <c r="E25" s="22">
        <v>4</v>
      </c>
      <c r="F25" s="73"/>
      <c r="G25" s="17">
        <v>23</v>
      </c>
      <c r="H25" s="33" t="s">
        <v>133</v>
      </c>
      <c r="I25" s="58">
        <v>0.02445601851851852</v>
      </c>
      <c r="J25" s="19">
        <v>78</v>
      </c>
      <c r="K25" s="59">
        <f t="shared" si="2"/>
        <v>0.005316525764895331</v>
      </c>
    </row>
    <row r="26" spans="1:11" ht="12">
      <c r="A26" s="17">
        <v>7</v>
      </c>
      <c r="B26" s="33" t="s">
        <v>35</v>
      </c>
      <c r="C26" s="44">
        <f t="shared" si="0"/>
        <v>0.02449074074074074</v>
      </c>
      <c r="D26" s="17">
        <f t="shared" si="1"/>
        <v>77</v>
      </c>
      <c r="E26" s="22">
        <v>4</v>
      </c>
      <c r="F26" s="73"/>
      <c r="G26" s="17">
        <v>24</v>
      </c>
      <c r="H26" s="1" t="s">
        <v>35</v>
      </c>
      <c r="I26" s="58">
        <v>0.02449074074074074</v>
      </c>
      <c r="J26" s="19">
        <v>77</v>
      </c>
      <c r="K26" s="59">
        <f t="shared" si="2"/>
        <v>0.005324074074074074</v>
      </c>
    </row>
    <row r="27" spans="1:11" ht="12">
      <c r="A27" s="10">
        <v>8</v>
      </c>
      <c r="B27" s="38" t="s">
        <v>43</v>
      </c>
      <c r="C27" s="45">
        <f t="shared" si="0"/>
        <v>0.02534722222222222</v>
      </c>
      <c r="D27" s="10">
        <f t="shared" si="1"/>
        <v>76</v>
      </c>
      <c r="E27" s="23">
        <v>4</v>
      </c>
      <c r="F27" s="73"/>
      <c r="G27" s="17">
        <v>25</v>
      </c>
      <c r="H27" s="37" t="s">
        <v>43</v>
      </c>
      <c r="I27" s="58">
        <v>0.02534722222222222</v>
      </c>
      <c r="J27" s="19">
        <v>76</v>
      </c>
      <c r="K27" s="59">
        <f t="shared" si="2"/>
        <v>0.005510265700483091</v>
      </c>
    </row>
    <row r="28" spans="1:11" ht="12">
      <c r="A28" s="16">
        <v>1</v>
      </c>
      <c r="B28" s="87" t="s">
        <v>85</v>
      </c>
      <c r="C28" s="43">
        <f t="shared" si="0"/>
        <v>0.025694444444444447</v>
      </c>
      <c r="D28" s="16">
        <f t="shared" si="1"/>
        <v>75</v>
      </c>
      <c r="E28" s="86">
        <v>5</v>
      </c>
      <c r="F28" s="73"/>
      <c r="G28" s="17">
        <v>26</v>
      </c>
      <c r="H28" s="88" t="s">
        <v>85</v>
      </c>
      <c r="I28" s="58">
        <v>0.025694444444444447</v>
      </c>
      <c r="J28" s="19">
        <v>75</v>
      </c>
      <c r="K28" s="59">
        <f t="shared" si="2"/>
        <v>0.005585748792270532</v>
      </c>
    </row>
    <row r="29" spans="1:11" ht="12">
      <c r="A29" s="20">
        <v>2</v>
      </c>
      <c r="B29" s="33" t="s">
        <v>48</v>
      </c>
      <c r="C29" s="44">
        <f t="shared" si="0"/>
        <v>0.026377314814814815</v>
      </c>
      <c r="D29" s="17">
        <f t="shared" si="1"/>
        <v>74</v>
      </c>
      <c r="E29" s="22">
        <v>5</v>
      </c>
      <c r="F29" s="73"/>
      <c r="G29" s="17">
        <v>27</v>
      </c>
      <c r="H29" s="33" t="s">
        <v>48</v>
      </c>
      <c r="I29" s="58">
        <v>0.026377314814814815</v>
      </c>
      <c r="J29" s="19">
        <v>74</v>
      </c>
      <c r="K29" s="59">
        <f t="shared" si="2"/>
        <v>0.00573419887278583</v>
      </c>
    </row>
    <row r="30" spans="1:11" ht="12">
      <c r="A30" s="20">
        <v>3</v>
      </c>
      <c r="B30" s="88" t="s">
        <v>55</v>
      </c>
      <c r="C30" s="44">
        <f t="shared" si="0"/>
        <v>0.02704861111111111</v>
      </c>
      <c r="D30" s="17">
        <f t="shared" si="1"/>
        <v>72</v>
      </c>
      <c r="E30" s="22">
        <v>5</v>
      </c>
      <c r="F30" s="73"/>
      <c r="G30" s="17">
        <v>28</v>
      </c>
      <c r="H30" s="1" t="s">
        <v>27</v>
      </c>
      <c r="I30" s="65">
        <v>0.026736111111111113</v>
      </c>
      <c r="J30" s="19">
        <v>73</v>
      </c>
      <c r="K30" s="59">
        <f t="shared" si="2"/>
        <v>0.005812198067632851</v>
      </c>
    </row>
    <row r="31" spans="1:11" ht="12">
      <c r="A31" s="17">
        <v>4</v>
      </c>
      <c r="B31" s="33" t="s">
        <v>126</v>
      </c>
      <c r="C31" s="44">
        <f t="shared" si="0"/>
        <v>0.028796296296296296</v>
      </c>
      <c r="D31" s="17">
        <f t="shared" si="1"/>
        <v>67</v>
      </c>
      <c r="E31" s="22">
        <v>5</v>
      </c>
      <c r="F31" s="73"/>
      <c r="G31" s="17">
        <v>29</v>
      </c>
      <c r="H31" s="88" t="s">
        <v>55</v>
      </c>
      <c r="I31" s="65">
        <v>0.02704861111111111</v>
      </c>
      <c r="J31" s="19">
        <v>72</v>
      </c>
      <c r="K31" s="59">
        <f t="shared" si="2"/>
        <v>0.005880132850241546</v>
      </c>
    </row>
    <row r="32" spans="1:11" ht="12">
      <c r="A32" s="10">
        <v>5</v>
      </c>
      <c r="B32" s="42" t="s">
        <v>71</v>
      </c>
      <c r="C32" s="45">
        <f t="shared" si="0"/>
        <v>0.02956018518518519</v>
      </c>
      <c r="D32" s="10">
        <f t="shared" si="1"/>
        <v>66</v>
      </c>
      <c r="E32" s="23">
        <v>5</v>
      </c>
      <c r="F32" s="73"/>
      <c r="G32" s="17">
        <v>30</v>
      </c>
      <c r="H32" s="88" t="s">
        <v>28</v>
      </c>
      <c r="I32" s="65">
        <v>0.027488425925925927</v>
      </c>
      <c r="J32" s="19">
        <v>71</v>
      </c>
      <c r="K32" s="59">
        <f t="shared" si="2"/>
        <v>0.005975744766505637</v>
      </c>
    </row>
    <row r="33" spans="1:11" ht="12">
      <c r="A33" s="16">
        <v>1</v>
      </c>
      <c r="B33" s="61" t="s">
        <v>27</v>
      </c>
      <c r="C33" s="43">
        <f t="shared" si="0"/>
        <v>0.026736111111111113</v>
      </c>
      <c r="D33" s="16">
        <f t="shared" si="1"/>
        <v>73</v>
      </c>
      <c r="E33" s="86">
        <v>6</v>
      </c>
      <c r="F33" s="73"/>
      <c r="G33" s="17">
        <v>31</v>
      </c>
      <c r="H33" s="88" t="s">
        <v>113</v>
      </c>
      <c r="I33" s="65">
        <v>0.02770833333333333</v>
      </c>
      <c r="J33" s="19">
        <v>70</v>
      </c>
      <c r="K33" s="59">
        <f t="shared" si="2"/>
        <v>0.006023550724637681</v>
      </c>
    </row>
    <row r="34" spans="1:11" ht="12">
      <c r="A34" s="17">
        <v>2</v>
      </c>
      <c r="B34" s="88" t="s">
        <v>28</v>
      </c>
      <c r="C34" s="44">
        <f t="shared" si="0"/>
        <v>0.027488425925925927</v>
      </c>
      <c r="D34" s="17">
        <f t="shared" si="1"/>
        <v>71</v>
      </c>
      <c r="E34" s="22">
        <v>6</v>
      </c>
      <c r="F34" s="73"/>
      <c r="G34" s="17">
        <v>32</v>
      </c>
      <c r="H34" s="33" t="s">
        <v>127</v>
      </c>
      <c r="I34" s="58">
        <v>0.02804398148148148</v>
      </c>
      <c r="J34" s="19" t="s">
        <v>72</v>
      </c>
      <c r="K34" s="59">
        <f t="shared" si="2"/>
        <v>0.0060965177133655395</v>
      </c>
    </row>
    <row r="35" spans="1:11" ht="12">
      <c r="A35" s="17">
        <v>3</v>
      </c>
      <c r="B35" s="37" t="s">
        <v>47</v>
      </c>
      <c r="C35" s="44">
        <f t="shared" si="0"/>
        <v>0.028113425925925927</v>
      </c>
      <c r="D35" s="17">
        <f t="shared" si="1"/>
        <v>69</v>
      </c>
      <c r="E35" s="22">
        <v>6</v>
      </c>
      <c r="F35" s="73"/>
      <c r="G35" s="17">
        <v>33</v>
      </c>
      <c r="H35" s="37" t="s">
        <v>47</v>
      </c>
      <c r="I35" s="58">
        <v>0.028113425925925927</v>
      </c>
      <c r="J35" s="19">
        <v>69</v>
      </c>
      <c r="K35" s="59">
        <f t="shared" si="2"/>
        <v>0.006111614331723028</v>
      </c>
    </row>
    <row r="36" spans="1:11" ht="12">
      <c r="A36" s="17">
        <v>4</v>
      </c>
      <c r="B36" s="37" t="s">
        <v>63</v>
      </c>
      <c r="C36" s="44">
        <f t="shared" si="0"/>
        <v>0.028229166666666666</v>
      </c>
      <c r="D36" s="17">
        <f t="shared" si="1"/>
        <v>68</v>
      </c>
      <c r="E36" s="22">
        <v>6</v>
      </c>
      <c r="F36" s="73"/>
      <c r="G36" s="17">
        <v>34</v>
      </c>
      <c r="H36" s="37" t="s">
        <v>63</v>
      </c>
      <c r="I36" s="58">
        <v>0.028229166666666666</v>
      </c>
      <c r="J36" s="19">
        <v>68</v>
      </c>
      <c r="K36" s="59">
        <f t="shared" si="2"/>
        <v>0.006136775362318841</v>
      </c>
    </row>
    <row r="37" spans="1:11" ht="12">
      <c r="A37" s="17">
        <v>5</v>
      </c>
      <c r="B37" s="37" t="s">
        <v>49</v>
      </c>
      <c r="C37" s="44">
        <f t="shared" si="0"/>
        <v>0.03068287037037037</v>
      </c>
      <c r="D37" s="17">
        <f t="shared" si="1"/>
        <v>63</v>
      </c>
      <c r="E37" s="22">
        <v>6</v>
      </c>
      <c r="F37" s="73"/>
      <c r="G37" s="17">
        <v>35</v>
      </c>
      <c r="H37" s="1" t="s">
        <v>126</v>
      </c>
      <c r="I37" s="58">
        <v>0.028796296296296296</v>
      </c>
      <c r="J37" s="19">
        <v>67</v>
      </c>
      <c r="K37" s="59">
        <f t="shared" si="2"/>
        <v>0.006260064412238326</v>
      </c>
    </row>
    <row r="38" spans="1:11" ht="12">
      <c r="A38" s="17">
        <v>6</v>
      </c>
      <c r="B38" s="33" t="s">
        <v>45</v>
      </c>
      <c r="C38" s="44">
        <f t="shared" si="0"/>
        <v>0.03078703703703704</v>
      </c>
      <c r="D38" s="17">
        <f t="shared" si="1"/>
        <v>62</v>
      </c>
      <c r="E38" s="22">
        <v>6</v>
      </c>
      <c r="F38" s="73"/>
      <c r="G38" s="17">
        <v>36</v>
      </c>
      <c r="H38" s="33" t="s">
        <v>71</v>
      </c>
      <c r="I38" s="58">
        <v>0.02956018518518519</v>
      </c>
      <c r="J38" s="19">
        <v>66</v>
      </c>
      <c r="K38" s="59">
        <f t="shared" si="2"/>
        <v>0.0064261272141706936</v>
      </c>
    </row>
    <row r="39" spans="1:11" ht="12">
      <c r="A39" s="10">
        <v>7</v>
      </c>
      <c r="B39" s="42" t="s">
        <v>30</v>
      </c>
      <c r="C39" s="45">
        <f t="shared" si="0"/>
        <v>0.031018518518518515</v>
      </c>
      <c r="D39" s="10">
        <f t="shared" si="1"/>
        <v>61</v>
      </c>
      <c r="E39" s="23">
        <v>6</v>
      </c>
      <c r="F39" s="73"/>
      <c r="G39" s="17">
        <v>37</v>
      </c>
      <c r="H39" s="33" t="s">
        <v>65</v>
      </c>
      <c r="I39" s="58">
        <v>0.030173611111111113</v>
      </c>
      <c r="J39" s="19">
        <v>65</v>
      </c>
      <c r="K39" s="59">
        <f t="shared" si="2"/>
        <v>0.006559480676328503</v>
      </c>
    </row>
    <row r="40" spans="1:11" ht="12">
      <c r="A40" s="16">
        <v>1</v>
      </c>
      <c r="B40" s="87" t="s">
        <v>113</v>
      </c>
      <c r="C40" s="43">
        <f t="shared" si="0"/>
        <v>0.02770833333333333</v>
      </c>
      <c r="D40" s="16">
        <f t="shared" si="1"/>
        <v>70</v>
      </c>
      <c r="E40" s="86">
        <v>7</v>
      </c>
      <c r="F40" s="73"/>
      <c r="G40" s="17">
        <v>38</v>
      </c>
      <c r="H40" s="33" t="s">
        <v>135</v>
      </c>
      <c r="I40" s="58">
        <v>0.030497685185185183</v>
      </c>
      <c r="J40" s="19">
        <v>64</v>
      </c>
      <c r="K40" s="59">
        <f t="shared" si="2"/>
        <v>0.006629931561996779</v>
      </c>
    </row>
    <row r="41" spans="1:11" ht="12" customHeight="1">
      <c r="A41" s="17">
        <v>2</v>
      </c>
      <c r="B41" s="33" t="s">
        <v>65</v>
      </c>
      <c r="C41" s="44">
        <f t="shared" si="0"/>
        <v>0.030173611111111113</v>
      </c>
      <c r="D41" s="17">
        <f t="shared" si="1"/>
        <v>65</v>
      </c>
      <c r="E41" s="22">
        <v>7</v>
      </c>
      <c r="F41" s="73"/>
      <c r="G41" s="17">
        <v>39</v>
      </c>
      <c r="H41" s="37" t="s">
        <v>49</v>
      </c>
      <c r="I41" s="58">
        <v>0.03068287037037037</v>
      </c>
      <c r="J41" s="19">
        <v>63</v>
      </c>
      <c r="K41" s="59">
        <f t="shared" si="2"/>
        <v>0.006670189210950081</v>
      </c>
    </row>
    <row r="42" spans="1:11" ht="12" customHeight="1">
      <c r="A42" s="17">
        <v>3</v>
      </c>
      <c r="B42" s="33" t="s">
        <v>135</v>
      </c>
      <c r="C42" s="44">
        <f t="shared" si="0"/>
        <v>0.030497685185185183</v>
      </c>
      <c r="D42" s="17">
        <f t="shared" si="1"/>
        <v>64</v>
      </c>
      <c r="E42" s="22">
        <v>7</v>
      </c>
      <c r="F42" s="73"/>
      <c r="G42" s="17">
        <v>40</v>
      </c>
      <c r="H42" s="1" t="s">
        <v>45</v>
      </c>
      <c r="I42" s="58">
        <v>0.03078703703703704</v>
      </c>
      <c r="J42" s="19">
        <v>62</v>
      </c>
      <c r="K42" s="59">
        <f t="shared" si="2"/>
        <v>0.0066928341384863135</v>
      </c>
    </row>
    <row r="43" spans="1:11" ht="12" customHeight="1">
      <c r="A43" s="17">
        <v>4</v>
      </c>
      <c r="B43" s="33" t="s">
        <v>136</v>
      </c>
      <c r="C43" s="44">
        <f t="shared" si="0"/>
        <v>0.031261574074074074</v>
      </c>
      <c r="D43" s="17">
        <f t="shared" si="1"/>
        <v>60</v>
      </c>
      <c r="E43" s="22">
        <v>7</v>
      </c>
      <c r="F43" s="73"/>
      <c r="G43" s="17">
        <v>41</v>
      </c>
      <c r="H43" s="33" t="s">
        <v>30</v>
      </c>
      <c r="I43" s="58">
        <v>0.031018518518518515</v>
      </c>
      <c r="J43" s="19">
        <v>61</v>
      </c>
      <c r="K43" s="59">
        <f t="shared" si="2"/>
        <v>0.006743156199677938</v>
      </c>
    </row>
    <row r="44" spans="1:11" ht="12" customHeight="1">
      <c r="A44" s="17">
        <v>5</v>
      </c>
      <c r="B44" s="33" t="s">
        <v>68</v>
      </c>
      <c r="C44" s="44">
        <f t="shared" si="0"/>
        <v>0.03155092592592592</v>
      </c>
      <c r="D44" s="17">
        <f t="shared" si="1"/>
        <v>59</v>
      </c>
      <c r="E44" s="22">
        <v>7</v>
      </c>
      <c r="F44" s="73"/>
      <c r="G44" s="17">
        <v>42</v>
      </c>
      <c r="H44" s="33" t="s">
        <v>136</v>
      </c>
      <c r="I44" s="140">
        <v>0.031261574074074074</v>
      </c>
      <c r="J44" s="19">
        <v>60</v>
      </c>
      <c r="K44" s="59">
        <f t="shared" si="2"/>
        <v>0.006795994363929147</v>
      </c>
    </row>
    <row r="45" spans="1:11" ht="12" customHeight="1">
      <c r="A45" s="17">
        <v>6</v>
      </c>
      <c r="B45" s="33" t="s">
        <v>44</v>
      </c>
      <c r="C45" s="44">
        <f t="shared" si="0"/>
        <v>0.03210648148148148</v>
      </c>
      <c r="D45" s="17">
        <f t="shared" si="1"/>
        <v>58</v>
      </c>
      <c r="E45" s="22">
        <v>7</v>
      </c>
      <c r="F45" s="73"/>
      <c r="G45" s="17">
        <v>43</v>
      </c>
      <c r="H45" s="33" t="s">
        <v>68</v>
      </c>
      <c r="I45" s="140">
        <v>0.03155092592592592</v>
      </c>
      <c r="J45" s="19">
        <v>59</v>
      </c>
      <c r="K45" s="59">
        <f t="shared" si="2"/>
        <v>0.0068588969404186784</v>
      </c>
    </row>
    <row r="46" spans="1:11" ht="12" customHeight="1">
      <c r="A46" s="73">
        <v>7</v>
      </c>
      <c r="B46" s="33" t="s">
        <v>50</v>
      </c>
      <c r="C46" s="74">
        <f t="shared" si="0"/>
        <v>0.03262731481481482</v>
      </c>
      <c r="D46" s="73">
        <f t="shared" si="1"/>
        <v>57</v>
      </c>
      <c r="E46" s="22">
        <v>7</v>
      </c>
      <c r="F46" s="73"/>
      <c r="G46" s="17">
        <v>44</v>
      </c>
      <c r="H46" s="33" t="s">
        <v>44</v>
      </c>
      <c r="I46" s="65">
        <v>0.03210648148148148</v>
      </c>
      <c r="J46" s="19">
        <v>58</v>
      </c>
      <c r="K46" s="59">
        <f t="shared" si="2"/>
        <v>0.006979669887278583</v>
      </c>
    </row>
    <row r="47" spans="1:11" ht="12" customHeight="1">
      <c r="A47" s="73">
        <v>8</v>
      </c>
      <c r="B47" s="33" t="s">
        <v>111</v>
      </c>
      <c r="C47" s="74">
        <f t="shared" si="0"/>
        <v>0.03387731481481481</v>
      </c>
      <c r="D47" s="73">
        <f t="shared" si="1"/>
        <v>55</v>
      </c>
      <c r="E47" s="22">
        <v>7</v>
      </c>
      <c r="F47" s="73"/>
      <c r="G47" s="17">
        <v>45</v>
      </c>
      <c r="H47" s="33" t="s">
        <v>50</v>
      </c>
      <c r="I47" s="65">
        <v>0.03262731481481482</v>
      </c>
      <c r="J47" s="19">
        <v>57</v>
      </c>
      <c r="K47" s="59">
        <f t="shared" si="2"/>
        <v>0.007092894524959744</v>
      </c>
    </row>
    <row r="48" spans="1:11" ht="12" customHeight="1">
      <c r="A48" s="10">
        <v>9</v>
      </c>
      <c r="B48" s="42" t="s">
        <v>66</v>
      </c>
      <c r="C48" s="75">
        <f t="shared" si="0"/>
        <v>0.034942129629629635</v>
      </c>
      <c r="D48" s="10">
        <f t="shared" si="1"/>
        <v>54</v>
      </c>
      <c r="E48" s="23">
        <v>7</v>
      </c>
      <c r="F48" s="73"/>
      <c r="G48" s="17">
        <v>46</v>
      </c>
      <c r="H48" s="33" t="s">
        <v>51</v>
      </c>
      <c r="I48" s="65">
        <v>0.03346064814814815</v>
      </c>
      <c r="J48" s="19">
        <v>56</v>
      </c>
      <c r="K48" s="59">
        <f t="shared" si="2"/>
        <v>0.007274053945249598</v>
      </c>
    </row>
    <row r="49" spans="1:11" ht="12" customHeight="1">
      <c r="A49" s="16">
        <v>1</v>
      </c>
      <c r="B49" s="61" t="s">
        <v>51</v>
      </c>
      <c r="C49" s="184">
        <f t="shared" si="0"/>
        <v>0.03346064814814815</v>
      </c>
      <c r="D49" s="16">
        <f t="shared" si="1"/>
        <v>56</v>
      </c>
      <c r="E49" s="86">
        <v>8</v>
      </c>
      <c r="F49" s="73"/>
      <c r="G49" s="17">
        <v>47</v>
      </c>
      <c r="H49" s="33" t="s">
        <v>111</v>
      </c>
      <c r="I49" s="140">
        <v>0.03387731481481481</v>
      </c>
      <c r="J49" s="19">
        <v>55</v>
      </c>
      <c r="K49" s="59">
        <f t="shared" si="2"/>
        <v>0.007364633655394525</v>
      </c>
    </row>
    <row r="50" spans="1:11" ht="12" customHeight="1">
      <c r="A50" s="17">
        <v>2</v>
      </c>
      <c r="B50" s="33" t="s">
        <v>108</v>
      </c>
      <c r="C50" s="74">
        <f t="shared" si="0"/>
        <v>0.0371875</v>
      </c>
      <c r="D50" s="17">
        <f t="shared" si="1"/>
        <v>53</v>
      </c>
      <c r="E50" s="22">
        <v>8</v>
      </c>
      <c r="F50" s="73"/>
      <c r="G50" s="17">
        <v>48</v>
      </c>
      <c r="H50" s="33" t="s">
        <v>66</v>
      </c>
      <c r="I50" s="65">
        <v>0.034942129629629635</v>
      </c>
      <c r="J50" s="19">
        <v>54</v>
      </c>
      <c r="K50" s="59">
        <f t="shared" si="2"/>
        <v>0.007596115136876008</v>
      </c>
    </row>
    <row r="51" spans="1:11" ht="12" customHeight="1">
      <c r="A51" s="10">
        <v>3</v>
      </c>
      <c r="B51" s="42" t="s">
        <v>36</v>
      </c>
      <c r="C51" s="75">
        <f t="shared" si="0"/>
        <v>0.04363425925925926</v>
      </c>
      <c r="D51" s="10">
        <f t="shared" si="1"/>
        <v>52</v>
      </c>
      <c r="E51" s="23">
        <v>8</v>
      </c>
      <c r="F51" s="189"/>
      <c r="G51" s="17">
        <v>49</v>
      </c>
      <c r="H51" s="33" t="s">
        <v>108</v>
      </c>
      <c r="I51" s="65">
        <v>0.0371875</v>
      </c>
      <c r="J51" s="19">
        <v>53</v>
      </c>
      <c r="K51" s="59">
        <f t="shared" si="2"/>
        <v>0.008084239130434783</v>
      </c>
    </row>
    <row r="52" spans="1:11" ht="12" customHeight="1">
      <c r="A52" s="5"/>
      <c r="B52" s="3"/>
      <c r="C52" s="139"/>
      <c r="D52" s="5"/>
      <c r="E52" s="92"/>
      <c r="F52" s="190"/>
      <c r="G52" s="17">
        <v>50</v>
      </c>
      <c r="H52" s="33" t="s">
        <v>36</v>
      </c>
      <c r="I52" s="65">
        <v>0.04363425925925926</v>
      </c>
      <c r="J52" s="19">
        <v>52</v>
      </c>
      <c r="K52" s="59">
        <f t="shared" si="2"/>
        <v>0.009485708534621579</v>
      </c>
    </row>
    <row r="53" spans="7:11" ht="10.5" customHeight="1">
      <c r="G53" s="10">
        <v>51</v>
      </c>
      <c r="H53" s="42" t="s">
        <v>129</v>
      </c>
      <c r="I53" s="141">
        <v>0.043750000000000004</v>
      </c>
      <c r="J53" s="183" t="s">
        <v>72</v>
      </c>
      <c r="K53" s="59">
        <f t="shared" si="2"/>
        <v>0.009510869565217394</v>
      </c>
    </row>
    <row r="54" spans="7:11" ht="10.5" customHeight="1">
      <c r="G54" s="69"/>
      <c r="H54" s="77"/>
      <c r="I54" s="178"/>
      <c r="J54" s="179"/>
      <c r="K54" s="180"/>
    </row>
    <row r="55" spans="7:11" ht="10.5" customHeight="1">
      <c r="G55" s="5"/>
      <c r="H55" s="3"/>
      <c r="I55" s="181"/>
      <c r="J55" s="182"/>
      <c r="K55" s="138"/>
    </row>
    <row r="56" spans="7:10" ht="10.5" customHeight="1">
      <c r="G56" s="5"/>
      <c r="H56" s="3"/>
      <c r="I56" s="181"/>
      <c r="J56" s="182"/>
    </row>
    <row r="57" spans="7:10" ht="10.5" customHeight="1">
      <c r="G57" s="5"/>
      <c r="H57" s="3"/>
      <c r="I57" s="181"/>
      <c r="J57" s="5"/>
    </row>
    <row r="58" spans="7:10" ht="10.5" customHeight="1">
      <c r="G58" s="5"/>
      <c r="H58" s="3"/>
      <c r="I58" s="181"/>
      <c r="J58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183"/>
  <sheetViews>
    <sheetView showGridLines="0" zoomScalePageLayoutView="0" workbookViewId="0" topLeftCell="A25">
      <selection activeCell="G50" sqref="G50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7.140625" style="56" customWidth="1"/>
    <col min="11" max="11" width="15.57421875" style="36" customWidth="1"/>
    <col min="12" max="16384" width="13.57421875" style="1" customWidth="1"/>
  </cols>
  <sheetData>
    <row r="1" spans="1:11" s="6" customFormat="1" ht="18.75" customHeight="1">
      <c r="A1" s="228" t="s">
        <v>141</v>
      </c>
      <c r="B1" s="227"/>
      <c r="C1" s="227"/>
      <c r="D1" s="227"/>
      <c r="E1" s="227"/>
      <c r="F1" s="227"/>
      <c r="G1" s="227"/>
      <c r="H1" s="227"/>
      <c r="I1" s="227"/>
      <c r="J1" s="55">
        <v>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31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 customHeight="1">
      <c r="A3" s="26">
        <v>1</v>
      </c>
      <c r="B3" s="87" t="s">
        <v>90</v>
      </c>
      <c r="C3" s="43">
        <f>VLOOKUP($B3,$G$2:$I$59,2,FALSE)</f>
        <v>0.020104166666666666</v>
      </c>
      <c r="D3" s="18">
        <f>VLOOKUP($B3,$G$2:$I$59,3,FALSE)</f>
        <v>100</v>
      </c>
      <c r="E3" s="25">
        <v>1</v>
      </c>
      <c r="F3" s="16">
        <v>1</v>
      </c>
      <c r="G3" s="61" t="s">
        <v>123</v>
      </c>
      <c r="H3" s="130">
        <v>0.019780092592592592</v>
      </c>
      <c r="I3" s="28" t="s">
        <v>72</v>
      </c>
      <c r="J3" s="57">
        <f aca="true" t="shared" si="0" ref="J3:J34">H3/J$1</f>
        <v>0.0039560185185185184</v>
      </c>
      <c r="K3" s="41" t="s">
        <v>33</v>
      </c>
    </row>
    <row r="4" spans="1:11" ht="12.75" customHeight="1">
      <c r="A4" s="20">
        <v>2</v>
      </c>
      <c r="B4" s="88" t="s">
        <v>23</v>
      </c>
      <c r="C4" s="44">
        <f aca="true" t="shared" si="1" ref="C4:C56">VLOOKUP($B4,$G$2:$I$59,2,FALSE)</f>
        <v>0.020763888888888887</v>
      </c>
      <c r="D4" s="15">
        <f aca="true" t="shared" si="2" ref="D4:D56">VLOOKUP($B4,$G$2:$I$59,3,FALSE)</f>
        <v>99</v>
      </c>
      <c r="E4" s="21">
        <v>1</v>
      </c>
      <c r="F4" s="17">
        <v>2</v>
      </c>
      <c r="G4" s="33" t="s">
        <v>90</v>
      </c>
      <c r="H4" s="132">
        <v>0.020104166666666666</v>
      </c>
      <c r="I4" s="19">
        <v>100</v>
      </c>
      <c r="J4" s="59">
        <f t="shared" si="0"/>
        <v>0.004020833333333333</v>
      </c>
      <c r="K4" s="41" t="s">
        <v>101</v>
      </c>
    </row>
    <row r="5" spans="1:11" ht="12.75" customHeight="1">
      <c r="A5" s="20">
        <v>3</v>
      </c>
      <c r="B5" s="88" t="s">
        <v>114</v>
      </c>
      <c r="C5" s="44">
        <f t="shared" si="1"/>
        <v>0.021157407407407406</v>
      </c>
      <c r="D5" s="15">
        <f t="shared" si="2"/>
        <v>98</v>
      </c>
      <c r="E5" s="21">
        <v>1</v>
      </c>
      <c r="F5" s="17">
        <v>3</v>
      </c>
      <c r="G5" s="37" t="s">
        <v>23</v>
      </c>
      <c r="H5" s="132">
        <v>0.020763888888888887</v>
      </c>
      <c r="I5" s="19">
        <v>99</v>
      </c>
      <c r="J5" s="59">
        <f t="shared" si="0"/>
        <v>0.004152777777777778</v>
      </c>
      <c r="K5" s="41"/>
    </row>
    <row r="6" spans="1:11" ht="12.75" customHeight="1">
      <c r="A6" s="20">
        <v>4</v>
      </c>
      <c r="B6" s="33" t="s">
        <v>88</v>
      </c>
      <c r="C6" s="44">
        <f t="shared" si="1"/>
        <v>0.021423611111111112</v>
      </c>
      <c r="D6" s="15">
        <f t="shared" si="2"/>
        <v>97</v>
      </c>
      <c r="E6" s="21">
        <v>1</v>
      </c>
      <c r="F6" s="17">
        <v>4</v>
      </c>
      <c r="G6" s="33" t="s">
        <v>114</v>
      </c>
      <c r="H6" s="132">
        <v>0.021157407407407406</v>
      </c>
      <c r="I6" s="19">
        <v>98</v>
      </c>
      <c r="J6" s="59">
        <f t="shared" si="0"/>
        <v>0.004231481481481481</v>
      </c>
      <c r="K6" s="41"/>
    </row>
    <row r="7" spans="1:11" ht="12.75" customHeight="1">
      <c r="A7" s="17">
        <v>5</v>
      </c>
      <c r="B7" s="33" t="s">
        <v>22</v>
      </c>
      <c r="C7" s="44">
        <f t="shared" si="1"/>
        <v>0.022037037037037036</v>
      </c>
      <c r="D7" s="15">
        <f t="shared" si="2"/>
        <v>96</v>
      </c>
      <c r="E7" s="21">
        <v>1</v>
      </c>
      <c r="F7" s="17">
        <v>5</v>
      </c>
      <c r="G7" s="37" t="s">
        <v>88</v>
      </c>
      <c r="H7" s="132">
        <v>0.021423611111111112</v>
      </c>
      <c r="I7" s="19">
        <v>97</v>
      </c>
      <c r="J7" s="59">
        <f t="shared" si="0"/>
        <v>0.004284722222222223</v>
      </c>
      <c r="K7" s="41"/>
    </row>
    <row r="8" spans="1:11" ht="12.75" customHeight="1">
      <c r="A8" s="17">
        <v>6</v>
      </c>
      <c r="B8" s="88" t="s">
        <v>38</v>
      </c>
      <c r="C8" s="44">
        <f t="shared" si="1"/>
        <v>0.02225694444444444</v>
      </c>
      <c r="D8" s="15">
        <f t="shared" si="2"/>
        <v>95</v>
      </c>
      <c r="E8" s="21">
        <v>1</v>
      </c>
      <c r="F8" s="17">
        <v>6</v>
      </c>
      <c r="G8" s="37" t="s">
        <v>22</v>
      </c>
      <c r="H8" s="132">
        <v>0.022037037037037036</v>
      </c>
      <c r="I8" s="19">
        <v>96</v>
      </c>
      <c r="J8" s="59">
        <f t="shared" si="0"/>
        <v>0.004407407407407407</v>
      </c>
      <c r="K8" s="41"/>
    </row>
    <row r="9" spans="1:11" ht="12.75" customHeight="1">
      <c r="A9" s="10">
        <v>7</v>
      </c>
      <c r="B9" s="38" t="s">
        <v>32</v>
      </c>
      <c r="C9" s="45">
        <f t="shared" si="1"/>
        <v>0.02245370370370371</v>
      </c>
      <c r="D9" s="84">
        <f t="shared" si="2"/>
        <v>94</v>
      </c>
      <c r="E9" s="85">
        <v>1</v>
      </c>
      <c r="F9" s="17">
        <v>7</v>
      </c>
      <c r="G9" s="113" t="s">
        <v>38</v>
      </c>
      <c r="H9" s="132">
        <v>0.02225694444444444</v>
      </c>
      <c r="I9" s="19">
        <v>95</v>
      </c>
      <c r="J9" s="59">
        <f t="shared" si="0"/>
        <v>0.004451388888888888</v>
      </c>
      <c r="K9" s="41"/>
    </row>
    <row r="10" spans="1:11" ht="12.75" customHeight="1">
      <c r="A10" s="17">
        <v>1</v>
      </c>
      <c r="B10" s="88" t="s">
        <v>107</v>
      </c>
      <c r="C10" s="44">
        <f t="shared" si="1"/>
        <v>0.02298611111111111</v>
      </c>
      <c r="D10" s="15">
        <f t="shared" si="2"/>
        <v>93</v>
      </c>
      <c r="E10" s="21">
        <v>2</v>
      </c>
      <c r="F10" s="17">
        <v>8</v>
      </c>
      <c r="G10" s="113" t="s">
        <v>32</v>
      </c>
      <c r="H10" s="132">
        <v>0.02245370370370371</v>
      </c>
      <c r="I10" s="19">
        <v>94</v>
      </c>
      <c r="J10" s="59">
        <f t="shared" si="0"/>
        <v>0.004490740740740741</v>
      </c>
      <c r="K10" s="41"/>
    </row>
    <row r="11" spans="1:11" ht="12.75" customHeight="1">
      <c r="A11" s="17">
        <v>2</v>
      </c>
      <c r="B11" s="37" t="s">
        <v>104</v>
      </c>
      <c r="C11" s="44">
        <f t="shared" si="1"/>
        <v>0.02342592592592593</v>
      </c>
      <c r="D11" s="15">
        <f t="shared" si="2"/>
        <v>91</v>
      </c>
      <c r="E11" s="21">
        <v>2</v>
      </c>
      <c r="F11" s="17">
        <v>9</v>
      </c>
      <c r="G11" s="33" t="s">
        <v>107</v>
      </c>
      <c r="H11" s="132">
        <v>0.02298611111111111</v>
      </c>
      <c r="I11" s="19">
        <v>93</v>
      </c>
      <c r="J11" s="59">
        <f t="shared" si="0"/>
        <v>0.004597222222222222</v>
      </c>
      <c r="K11" s="41"/>
    </row>
    <row r="12" spans="1:11" ht="12.75" customHeight="1">
      <c r="A12" s="17">
        <v>3</v>
      </c>
      <c r="B12" s="88" t="s">
        <v>60</v>
      </c>
      <c r="C12" s="44">
        <f t="shared" si="1"/>
        <v>0.02443287037037037</v>
      </c>
      <c r="D12" s="15">
        <f t="shared" si="2"/>
        <v>87</v>
      </c>
      <c r="E12" s="21">
        <v>2</v>
      </c>
      <c r="F12" s="17">
        <v>10</v>
      </c>
      <c r="G12" s="37" t="s">
        <v>110</v>
      </c>
      <c r="H12" s="132">
        <v>0.02309027777777778</v>
      </c>
      <c r="I12" s="19">
        <v>92</v>
      </c>
      <c r="J12" s="59">
        <f t="shared" si="0"/>
        <v>0.004618055555555556</v>
      </c>
      <c r="K12" s="41"/>
    </row>
    <row r="13" spans="1:11" ht="12.75" customHeight="1">
      <c r="A13" s="17">
        <v>4</v>
      </c>
      <c r="B13" s="33" t="s">
        <v>37</v>
      </c>
      <c r="C13" s="44">
        <f t="shared" si="1"/>
        <v>0.02479166666666667</v>
      </c>
      <c r="D13" s="15">
        <f t="shared" si="2"/>
        <v>85</v>
      </c>
      <c r="E13" s="21">
        <v>2</v>
      </c>
      <c r="F13" s="17">
        <v>11</v>
      </c>
      <c r="G13" s="1" t="s">
        <v>139</v>
      </c>
      <c r="H13" s="132">
        <v>0.023333333333333334</v>
      </c>
      <c r="I13" s="19" t="s">
        <v>72</v>
      </c>
      <c r="J13" s="59">
        <f t="shared" si="0"/>
        <v>0.004666666666666667</v>
      </c>
      <c r="K13" s="41"/>
    </row>
    <row r="14" spans="1:11" ht="12.75" customHeight="1">
      <c r="A14" s="16">
        <v>1</v>
      </c>
      <c r="B14" s="61" t="s">
        <v>110</v>
      </c>
      <c r="C14" s="43">
        <f t="shared" si="1"/>
        <v>0.02309027777777778</v>
      </c>
      <c r="D14" s="18">
        <f t="shared" si="2"/>
        <v>92</v>
      </c>
      <c r="E14" s="25">
        <v>3</v>
      </c>
      <c r="F14" s="17">
        <v>12</v>
      </c>
      <c r="G14" s="1" t="s">
        <v>104</v>
      </c>
      <c r="H14" s="132">
        <v>0.02342592592592593</v>
      </c>
      <c r="I14" s="19">
        <v>91</v>
      </c>
      <c r="J14" s="59">
        <f t="shared" si="0"/>
        <v>0.004685185185185186</v>
      </c>
      <c r="K14" s="41"/>
    </row>
    <row r="15" spans="1:11" ht="12.75" customHeight="1">
      <c r="A15" s="17">
        <v>2</v>
      </c>
      <c r="B15" s="33" t="s">
        <v>33</v>
      </c>
      <c r="C15" s="44">
        <f t="shared" si="1"/>
        <v>0.023506944444444445</v>
      </c>
      <c r="D15" s="15">
        <f t="shared" si="2"/>
        <v>90</v>
      </c>
      <c r="E15" s="21">
        <v>3</v>
      </c>
      <c r="F15" s="17">
        <v>13</v>
      </c>
      <c r="G15" s="37" t="s">
        <v>33</v>
      </c>
      <c r="H15" s="132">
        <v>0.023506944444444445</v>
      </c>
      <c r="I15" s="19">
        <v>90</v>
      </c>
      <c r="J15" s="59">
        <f t="shared" si="0"/>
        <v>0.004701388888888889</v>
      </c>
      <c r="K15" s="41"/>
    </row>
    <row r="16" spans="1:11" ht="12.75" customHeight="1">
      <c r="A16" s="17">
        <v>3</v>
      </c>
      <c r="B16" s="88" t="s">
        <v>105</v>
      </c>
      <c r="C16" s="44">
        <f t="shared" si="1"/>
        <v>0.023923611111111114</v>
      </c>
      <c r="D16" s="15">
        <f t="shared" si="2"/>
        <v>89</v>
      </c>
      <c r="E16" s="21">
        <v>3</v>
      </c>
      <c r="F16" s="17">
        <v>14</v>
      </c>
      <c r="G16" s="33" t="s">
        <v>105</v>
      </c>
      <c r="H16" s="132">
        <v>0.023923611111111114</v>
      </c>
      <c r="I16" s="19">
        <v>89</v>
      </c>
      <c r="J16" s="59">
        <f t="shared" si="0"/>
        <v>0.004784722222222223</v>
      </c>
      <c r="K16" s="41"/>
    </row>
    <row r="17" spans="1:11" ht="12.75" customHeight="1">
      <c r="A17" s="17">
        <v>4</v>
      </c>
      <c r="B17" s="88" t="s">
        <v>62</v>
      </c>
      <c r="C17" s="44">
        <f t="shared" si="1"/>
        <v>0.024513888888888887</v>
      </c>
      <c r="D17" s="15">
        <f t="shared" si="2"/>
        <v>86</v>
      </c>
      <c r="E17" s="21">
        <v>3</v>
      </c>
      <c r="F17" s="17">
        <v>15</v>
      </c>
      <c r="G17" s="33" t="s">
        <v>54</v>
      </c>
      <c r="H17" s="132">
        <v>0.024016203703703706</v>
      </c>
      <c r="I17" s="19">
        <v>88</v>
      </c>
      <c r="J17" s="59">
        <f t="shared" si="0"/>
        <v>0.004803240740740742</v>
      </c>
      <c r="K17" s="41"/>
    </row>
    <row r="18" spans="1:11" ht="12.75" customHeight="1">
      <c r="A18" s="17">
        <v>5</v>
      </c>
      <c r="B18" s="88" t="s">
        <v>106</v>
      </c>
      <c r="C18" s="44">
        <f t="shared" si="1"/>
        <v>0.02488425925925926</v>
      </c>
      <c r="D18" s="15">
        <f t="shared" si="2"/>
        <v>83</v>
      </c>
      <c r="E18" s="21">
        <v>3</v>
      </c>
      <c r="F18" s="17">
        <v>16</v>
      </c>
      <c r="G18" s="1" t="s">
        <v>60</v>
      </c>
      <c r="H18" s="132">
        <v>0.02443287037037037</v>
      </c>
      <c r="I18" s="19">
        <v>87</v>
      </c>
      <c r="J18" s="59">
        <f t="shared" si="0"/>
        <v>0.0048865740740740736</v>
      </c>
      <c r="K18" s="41"/>
    </row>
    <row r="19" spans="1:11" ht="12.75" customHeight="1">
      <c r="A19" s="17">
        <v>6</v>
      </c>
      <c r="B19" s="88" t="s">
        <v>116</v>
      </c>
      <c r="C19" s="44">
        <f t="shared" si="1"/>
        <v>0.0249537037037037</v>
      </c>
      <c r="D19" s="15">
        <f t="shared" si="2"/>
        <v>82</v>
      </c>
      <c r="E19" s="22">
        <v>3</v>
      </c>
      <c r="F19" s="17">
        <v>17</v>
      </c>
      <c r="G19" s="37" t="s">
        <v>62</v>
      </c>
      <c r="H19" s="132">
        <v>0.024513888888888887</v>
      </c>
      <c r="I19" s="19">
        <v>86</v>
      </c>
      <c r="J19" s="59">
        <f t="shared" si="0"/>
        <v>0.004902777777777778</v>
      </c>
      <c r="K19" s="41"/>
    </row>
    <row r="20" spans="1:11" ht="12.75" customHeight="1">
      <c r="A20" s="17">
        <v>7</v>
      </c>
      <c r="B20" s="88" t="s">
        <v>89</v>
      </c>
      <c r="C20" s="44">
        <f t="shared" si="1"/>
        <v>0.025057870370370373</v>
      </c>
      <c r="D20" s="15">
        <f t="shared" si="2"/>
        <v>80</v>
      </c>
      <c r="E20" s="22">
        <v>3</v>
      </c>
      <c r="F20" s="17">
        <v>18</v>
      </c>
      <c r="G20" s="37" t="s">
        <v>37</v>
      </c>
      <c r="H20" s="132">
        <v>0.02479166666666667</v>
      </c>
      <c r="I20" s="19">
        <v>85</v>
      </c>
      <c r="J20" s="59">
        <f t="shared" si="0"/>
        <v>0.004958333333333334</v>
      </c>
      <c r="K20" s="41"/>
    </row>
    <row r="21" spans="1:11" ht="12.75" customHeight="1">
      <c r="A21" s="10">
        <v>8</v>
      </c>
      <c r="B21" s="42" t="s">
        <v>59</v>
      </c>
      <c r="C21" s="45">
        <f t="shared" si="1"/>
        <v>0.02702546296296296</v>
      </c>
      <c r="D21" s="84">
        <f t="shared" si="2"/>
        <v>73</v>
      </c>
      <c r="E21" s="23">
        <v>3</v>
      </c>
      <c r="F21" s="17">
        <v>19</v>
      </c>
      <c r="G21" s="33" t="s">
        <v>24</v>
      </c>
      <c r="H21" s="132">
        <v>0.024849537037037035</v>
      </c>
      <c r="I21" s="19">
        <v>84</v>
      </c>
      <c r="J21" s="59">
        <f t="shared" si="0"/>
        <v>0.004969907407407407</v>
      </c>
      <c r="K21" s="41"/>
    </row>
    <row r="22" spans="1:11" ht="12.75" customHeight="1">
      <c r="A22" s="16">
        <v>1</v>
      </c>
      <c r="B22" s="87" t="s">
        <v>54</v>
      </c>
      <c r="C22" s="43">
        <f t="shared" si="1"/>
        <v>0.024016203703703706</v>
      </c>
      <c r="D22" s="18">
        <f t="shared" si="2"/>
        <v>88</v>
      </c>
      <c r="E22" s="86">
        <v>4</v>
      </c>
      <c r="F22" s="17">
        <v>20</v>
      </c>
      <c r="G22" s="33" t="s">
        <v>106</v>
      </c>
      <c r="H22" s="132">
        <v>0.02488425925925926</v>
      </c>
      <c r="I22" s="19">
        <v>83</v>
      </c>
      <c r="J22" s="59">
        <f t="shared" si="0"/>
        <v>0.004976851851851852</v>
      </c>
      <c r="K22" s="41"/>
    </row>
    <row r="23" spans="1:11" ht="12.75" customHeight="1">
      <c r="A23" s="17">
        <v>2</v>
      </c>
      <c r="B23" s="88" t="s">
        <v>24</v>
      </c>
      <c r="C23" s="44">
        <f t="shared" si="1"/>
        <v>0.024849537037037035</v>
      </c>
      <c r="D23" s="15">
        <f t="shared" si="2"/>
        <v>84</v>
      </c>
      <c r="E23" s="22">
        <v>4</v>
      </c>
      <c r="F23" s="17">
        <v>21</v>
      </c>
      <c r="G23" s="37" t="s">
        <v>116</v>
      </c>
      <c r="H23" s="132">
        <v>0.0249537037037037</v>
      </c>
      <c r="I23" s="19">
        <v>82</v>
      </c>
      <c r="J23" s="59">
        <f t="shared" si="0"/>
        <v>0.00499074074074074</v>
      </c>
      <c r="K23" s="41"/>
    </row>
    <row r="24" spans="1:11" ht="12.75" customHeight="1">
      <c r="A24" s="17">
        <v>3</v>
      </c>
      <c r="B24" s="88" t="s">
        <v>40</v>
      </c>
      <c r="C24" s="44">
        <f t="shared" si="1"/>
        <v>0.025011574074074075</v>
      </c>
      <c r="D24" s="15">
        <f t="shared" si="2"/>
        <v>81</v>
      </c>
      <c r="E24" s="22">
        <v>4</v>
      </c>
      <c r="F24" s="17">
        <v>22</v>
      </c>
      <c r="G24" s="33" t="s">
        <v>40</v>
      </c>
      <c r="H24" s="132">
        <v>0.025011574074074075</v>
      </c>
      <c r="I24" s="19">
        <v>81</v>
      </c>
      <c r="J24" s="59">
        <f t="shared" si="0"/>
        <v>0.005002314814814815</v>
      </c>
      <c r="K24" s="41"/>
    </row>
    <row r="25" spans="1:11" ht="12.75" customHeight="1">
      <c r="A25" s="20">
        <v>4</v>
      </c>
      <c r="B25" s="33" t="s">
        <v>35</v>
      </c>
      <c r="C25" s="44">
        <f t="shared" si="1"/>
        <v>0.02549768518518519</v>
      </c>
      <c r="D25" s="15">
        <f t="shared" si="2"/>
        <v>79</v>
      </c>
      <c r="E25" s="22">
        <v>4</v>
      </c>
      <c r="F25" s="17">
        <v>23</v>
      </c>
      <c r="G25" s="1" t="s">
        <v>89</v>
      </c>
      <c r="H25" s="132">
        <v>0.025057870370370373</v>
      </c>
      <c r="I25" s="19">
        <v>80</v>
      </c>
      <c r="J25" s="59">
        <f t="shared" si="0"/>
        <v>0.0050115740740740745</v>
      </c>
      <c r="K25" s="41"/>
    </row>
    <row r="26" spans="1:11" ht="12.75" customHeight="1">
      <c r="A26" s="17">
        <v>5</v>
      </c>
      <c r="B26" s="88" t="s">
        <v>41</v>
      </c>
      <c r="C26" s="44">
        <f t="shared" si="1"/>
        <v>0.025821759259259256</v>
      </c>
      <c r="D26" s="15">
        <f t="shared" si="2"/>
        <v>78</v>
      </c>
      <c r="E26" s="22">
        <v>4</v>
      </c>
      <c r="F26" s="17">
        <v>24</v>
      </c>
      <c r="G26" s="1" t="s">
        <v>35</v>
      </c>
      <c r="H26" s="132">
        <v>0.02549768518518519</v>
      </c>
      <c r="I26" s="19">
        <v>79</v>
      </c>
      <c r="J26" s="59">
        <f t="shared" si="0"/>
        <v>0.005099537037037038</v>
      </c>
      <c r="K26" s="41"/>
    </row>
    <row r="27" spans="1:11" ht="12.75" customHeight="1">
      <c r="A27" s="17">
        <v>6</v>
      </c>
      <c r="B27" s="33" t="s">
        <v>25</v>
      </c>
      <c r="C27" s="44">
        <f t="shared" si="1"/>
        <v>0.026168981481481477</v>
      </c>
      <c r="D27" s="15">
        <f t="shared" si="2"/>
        <v>77</v>
      </c>
      <c r="E27" s="22">
        <v>4</v>
      </c>
      <c r="F27" s="17">
        <v>25</v>
      </c>
      <c r="G27" s="37" t="s">
        <v>41</v>
      </c>
      <c r="H27" s="132">
        <v>0.025821759259259256</v>
      </c>
      <c r="I27" s="19">
        <v>78</v>
      </c>
      <c r="J27" s="59">
        <f t="shared" si="0"/>
        <v>0.005164351851851851</v>
      </c>
      <c r="K27" s="41"/>
    </row>
    <row r="28" spans="1:11" ht="12.75" customHeight="1">
      <c r="A28" s="17">
        <v>7</v>
      </c>
      <c r="B28" s="88" t="s">
        <v>61</v>
      </c>
      <c r="C28" s="44">
        <f t="shared" si="1"/>
        <v>0.026284722222222223</v>
      </c>
      <c r="D28" s="15">
        <f t="shared" si="2"/>
        <v>76</v>
      </c>
      <c r="E28" s="22">
        <v>4</v>
      </c>
      <c r="F28" s="17">
        <v>26</v>
      </c>
      <c r="G28" s="1" t="s">
        <v>25</v>
      </c>
      <c r="H28" s="132">
        <v>0.026168981481481477</v>
      </c>
      <c r="I28" s="19">
        <v>77</v>
      </c>
      <c r="J28" s="59">
        <f t="shared" si="0"/>
        <v>0.005233796296296295</v>
      </c>
      <c r="K28" s="41"/>
    </row>
    <row r="29" spans="1:11" ht="12.75" customHeight="1">
      <c r="A29" s="20">
        <v>8</v>
      </c>
      <c r="B29" s="88" t="s">
        <v>39</v>
      </c>
      <c r="C29" s="44">
        <f t="shared" si="1"/>
        <v>0.026550925925925926</v>
      </c>
      <c r="D29" s="15">
        <f t="shared" si="2"/>
        <v>75</v>
      </c>
      <c r="E29" s="22">
        <v>4</v>
      </c>
      <c r="F29" s="17">
        <v>27</v>
      </c>
      <c r="G29" s="33" t="s">
        <v>61</v>
      </c>
      <c r="H29" s="132">
        <v>0.026284722222222223</v>
      </c>
      <c r="I29" s="19">
        <v>76</v>
      </c>
      <c r="J29" s="59">
        <f t="shared" si="0"/>
        <v>0.005256944444444444</v>
      </c>
      <c r="K29" s="41"/>
    </row>
    <row r="30" spans="1:11" ht="12.75" customHeight="1">
      <c r="A30" s="20">
        <v>9</v>
      </c>
      <c r="B30" s="37" t="s">
        <v>42</v>
      </c>
      <c r="C30" s="44">
        <f t="shared" si="1"/>
        <v>0.026608796296296297</v>
      </c>
      <c r="D30" s="15">
        <f t="shared" si="2"/>
        <v>74</v>
      </c>
      <c r="E30" s="22">
        <v>4</v>
      </c>
      <c r="F30" s="17">
        <v>28</v>
      </c>
      <c r="G30" s="1" t="s">
        <v>140</v>
      </c>
      <c r="H30" s="132">
        <v>0.026516203703703698</v>
      </c>
      <c r="I30" s="19" t="s">
        <v>72</v>
      </c>
      <c r="J30" s="59">
        <f t="shared" si="0"/>
        <v>0.0053032407407407394</v>
      </c>
      <c r="K30" s="41"/>
    </row>
    <row r="31" spans="1:11" ht="12.75" customHeight="1">
      <c r="A31" s="10">
        <v>10</v>
      </c>
      <c r="B31" s="192" t="s">
        <v>43</v>
      </c>
      <c r="C31" s="45">
        <f t="shared" si="1"/>
        <v>0.02798611111111111</v>
      </c>
      <c r="D31" s="84">
        <f t="shared" si="2"/>
        <v>69</v>
      </c>
      <c r="E31" s="23">
        <v>4</v>
      </c>
      <c r="F31" s="17">
        <v>29</v>
      </c>
      <c r="G31" s="37" t="s">
        <v>39</v>
      </c>
      <c r="H31" s="132">
        <v>0.026550925925925926</v>
      </c>
      <c r="I31" s="19">
        <v>75</v>
      </c>
      <c r="J31" s="59">
        <f t="shared" si="0"/>
        <v>0.005310185185185185</v>
      </c>
      <c r="K31" s="41"/>
    </row>
    <row r="32" spans="1:11" ht="12.75" customHeight="1">
      <c r="A32" s="16">
        <v>1</v>
      </c>
      <c r="B32" s="61" t="s">
        <v>101</v>
      </c>
      <c r="C32" s="43">
        <f t="shared" si="1"/>
        <v>0.027465277777777772</v>
      </c>
      <c r="D32" s="18">
        <f t="shared" si="2"/>
        <v>71</v>
      </c>
      <c r="E32" s="86">
        <v>5</v>
      </c>
      <c r="F32" s="17">
        <v>30</v>
      </c>
      <c r="G32" s="33" t="s">
        <v>42</v>
      </c>
      <c r="H32" s="132">
        <v>0.026608796296296297</v>
      </c>
      <c r="I32" s="19">
        <v>74</v>
      </c>
      <c r="J32" s="59">
        <f t="shared" si="0"/>
        <v>0.00532175925925926</v>
      </c>
      <c r="K32" s="41"/>
    </row>
    <row r="33" spans="1:11" ht="12.75" customHeight="1">
      <c r="A33" s="17">
        <v>2</v>
      </c>
      <c r="B33" s="88" t="s">
        <v>85</v>
      </c>
      <c r="C33" s="44">
        <f t="shared" si="1"/>
        <v>0.0278125</v>
      </c>
      <c r="D33" s="15">
        <f t="shared" si="2"/>
        <v>70</v>
      </c>
      <c r="E33" s="22">
        <v>5</v>
      </c>
      <c r="F33" s="17">
        <v>31</v>
      </c>
      <c r="G33" s="37" t="s">
        <v>59</v>
      </c>
      <c r="H33" s="132">
        <v>0.02702546296296296</v>
      </c>
      <c r="I33" s="19">
        <v>73</v>
      </c>
      <c r="J33" s="59">
        <f t="shared" si="0"/>
        <v>0.0054050925925925915</v>
      </c>
      <c r="K33" s="41"/>
    </row>
    <row r="34" spans="1:11" ht="12.75" customHeight="1">
      <c r="A34" s="17">
        <v>3</v>
      </c>
      <c r="B34" s="88" t="s">
        <v>48</v>
      </c>
      <c r="C34" s="44">
        <f t="shared" si="1"/>
        <v>0.028078703703703703</v>
      </c>
      <c r="D34" s="15">
        <f t="shared" si="2"/>
        <v>68</v>
      </c>
      <c r="E34" s="22">
        <v>5</v>
      </c>
      <c r="F34" s="17">
        <v>32</v>
      </c>
      <c r="G34" s="1" t="s">
        <v>27</v>
      </c>
      <c r="H34" s="132">
        <v>0.027372685185185184</v>
      </c>
      <c r="I34" s="19">
        <v>72</v>
      </c>
      <c r="J34" s="59">
        <f t="shared" si="0"/>
        <v>0.0054745370370370364</v>
      </c>
      <c r="K34" s="41"/>
    </row>
    <row r="35" spans="1:11" ht="12.75" customHeight="1">
      <c r="A35" s="17">
        <v>4</v>
      </c>
      <c r="B35" s="33" t="s">
        <v>55</v>
      </c>
      <c r="C35" s="44">
        <f t="shared" si="1"/>
        <v>0.028391203703703707</v>
      </c>
      <c r="D35" s="15">
        <f t="shared" si="2"/>
        <v>67</v>
      </c>
      <c r="E35" s="22">
        <v>5</v>
      </c>
      <c r="F35" s="17">
        <v>33</v>
      </c>
      <c r="G35" s="33" t="s">
        <v>101</v>
      </c>
      <c r="H35" s="132">
        <v>0.027465277777777772</v>
      </c>
      <c r="I35" s="19">
        <v>71</v>
      </c>
      <c r="J35" s="59">
        <f aca="true" t="shared" si="3" ref="J35:J59">H35/J$1</f>
        <v>0.005493055555555555</v>
      </c>
      <c r="K35" s="41"/>
    </row>
    <row r="36" spans="1:11" ht="12.75" customHeight="1">
      <c r="A36" s="17">
        <v>5</v>
      </c>
      <c r="B36" s="88" t="s">
        <v>26</v>
      </c>
      <c r="C36" s="44">
        <f t="shared" si="1"/>
        <v>0.029409722222222223</v>
      </c>
      <c r="D36" s="15">
        <f t="shared" si="2"/>
        <v>66</v>
      </c>
      <c r="E36" s="22">
        <v>5</v>
      </c>
      <c r="F36" s="17">
        <v>34</v>
      </c>
      <c r="G36" s="37" t="s">
        <v>85</v>
      </c>
      <c r="H36" s="132">
        <v>0.0278125</v>
      </c>
      <c r="I36" s="19">
        <v>70</v>
      </c>
      <c r="J36" s="59">
        <f t="shared" si="3"/>
        <v>0.0055625</v>
      </c>
      <c r="K36" s="41"/>
    </row>
    <row r="37" spans="1:11" ht="12.75" customHeight="1">
      <c r="A37" s="17">
        <v>6</v>
      </c>
      <c r="B37" s="37" t="s">
        <v>134</v>
      </c>
      <c r="C37" s="44">
        <f t="shared" si="1"/>
        <v>0.02956018518518519</v>
      </c>
      <c r="D37" s="15">
        <f t="shared" si="2"/>
        <v>65</v>
      </c>
      <c r="E37" s="22">
        <v>5</v>
      </c>
      <c r="F37" s="17">
        <v>35</v>
      </c>
      <c r="G37" s="33" t="s">
        <v>43</v>
      </c>
      <c r="H37" s="132">
        <v>0.02798611111111111</v>
      </c>
      <c r="I37" s="19">
        <v>69</v>
      </c>
      <c r="J37" s="59">
        <f t="shared" si="3"/>
        <v>0.005597222222222222</v>
      </c>
      <c r="K37" s="41"/>
    </row>
    <row r="38" spans="1:11" ht="12.75" customHeight="1">
      <c r="A38" s="17">
        <v>7</v>
      </c>
      <c r="B38" s="33" t="s">
        <v>71</v>
      </c>
      <c r="C38" s="44">
        <f t="shared" si="1"/>
        <v>0.030185185185185186</v>
      </c>
      <c r="D38" s="15">
        <f t="shared" si="2"/>
        <v>63</v>
      </c>
      <c r="E38" s="22">
        <v>5</v>
      </c>
      <c r="F38" s="17">
        <v>36</v>
      </c>
      <c r="G38" s="1" t="s">
        <v>48</v>
      </c>
      <c r="H38" s="132">
        <v>0.028078703703703703</v>
      </c>
      <c r="I38" s="19">
        <v>68</v>
      </c>
      <c r="J38" s="59">
        <f t="shared" si="3"/>
        <v>0.005615740740740741</v>
      </c>
      <c r="K38" s="41"/>
    </row>
    <row r="39" spans="1:11" ht="12.75" customHeight="1">
      <c r="A39" s="10">
        <v>8</v>
      </c>
      <c r="B39" s="38" t="s">
        <v>137</v>
      </c>
      <c r="C39" s="45">
        <f t="shared" si="1"/>
        <v>0.031747685185185184</v>
      </c>
      <c r="D39" s="84">
        <f t="shared" si="2"/>
        <v>62</v>
      </c>
      <c r="E39" s="23">
        <v>5</v>
      </c>
      <c r="F39" s="17">
        <v>37</v>
      </c>
      <c r="G39" s="37" t="s">
        <v>55</v>
      </c>
      <c r="H39" s="132">
        <v>0.028391203703703707</v>
      </c>
      <c r="I39" s="19">
        <v>67</v>
      </c>
      <c r="J39" s="59">
        <f t="shared" si="3"/>
        <v>0.0056782407407407415</v>
      </c>
      <c r="K39" s="41"/>
    </row>
    <row r="40" spans="1:11" ht="12.75" customHeight="1">
      <c r="A40" s="17">
        <v>1</v>
      </c>
      <c r="B40" s="33" t="s">
        <v>27</v>
      </c>
      <c r="C40" s="44">
        <f t="shared" si="1"/>
        <v>0.027372685185185184</v>
      </c>
      <c r="D40" s="15">
        <f t="shared" si="2"/>
        <v>72</v>
      </c>
      <c r="E40" s="22">
        <v>6</v>
      </c>
      <c r="F40" s="17">
        <v>38</v>
      </c>
      <c r="G40" s="113" t="s">
        <v>26</v>
      </c>
      <c r="H40" s="132">
        <v>0.029409722222222223</v>
      </c>
      <c r="I40" s="19">
        <v>66</v>
      </c>
      <c r="J40" s="59">
        <f t="shared" si="3"/>
        <v>0.005881944444444445</v>
      </c>
      <c r="K40" s="41"/>
    </row>
    <row r="41" spans="1:11" ht="12.75" customHeight="1">
      <c r="A41" s="17">
        <v>2</v>
      </c>
      <c r="B41" s="88" t="s">
        <v>49</v>
      </c>
      <c r="C41" s="44">
        <f t="shared" si="1"/>
        <v>0.032615740740740744</v>
      </c>
      <c r="D41" s="15">
        <f t="shared" si="2"/>
        <v>57</v>
      </c>
      <c r="E41" s="22">
        <v>6</v>
      </c>
      <c r="F41" s="17">
        <v>39</v>
      </c>
      <c r="G41" s="33" t="s">
        <v>134</v>
      </c>
      <c r="H41" s="132">
        <v>0.02956018518518519</v>
      </c>
      <c r="I41" s="19">
        <v>65</v>
      </c>
      <c r="J41" s="59">
        <f t="shared" si="3"/>
        <v>0.005912037037037038</v>
      </c>
      <c r="K41" s="39"/>
    </row>
    <row r="42" spans="1:11" ht="12.75" customHeight="1">
      <c r="A42" s="17">
        <v>3</v>
      </c>
      <c r="B42" s="37" t="s">
        <v>45</v>
      </c>
      <c r="C42" s="44">
        <f t="shared" si="1"/>
        <v>0.03288194444444444</v>
      </c>
      <c r="D42" s="15">
        <f t="shared" si="2"/>
        <v>56</v>
      </c>
      <c r="E42" s="22">
        <v>6</v>
      </c>
      <c r="F42" s="17">
        <v>40</v>
      </c>
      <c r="G42" s="37" t="s">
        <v>113</v>
      </c>
      <c r="H42" s="132">
        <v>0.029768518518518517</v>
      </c>
      <c r="I42" s="19">
        <v>64</v>
      </c>
      <c r="J42" s="59">
        <f t="shared" si="3"/>
        <v>0.005953703703703703</v>
      </c>
      <c r="K42" s="39"/>
    </row>
    <row r="43" spans="1:10" ht="12.75" customHeight="1">
      <c r="A43" s="10">
        <v>4</v>
      </c>
      <c r="B43" s="42" t="s">
        <v>30</v>
      </c>
      <c r="C43" s="45">
        <f t="shared" si="1"/>
        <v>0.033171296296296296</v>
      </c>
      <c r="D43" s="84">
        <f t="shared" si="2"/>
        <v>55</v>
      </c>
      <c r="E43" s="23">
        <v>6</v>
      </c>
      <c r="F43" s="17">
        <v>41</v>
      </c>
      <c r="G43" s="33" t="s">
        <v>71</v>
      </c>
      <c r="H43" s="132">
        <v>0.030185185185185186</v>
      </c>
      <c r="I43" s="19">
        <v>63</v>
      </c>
      <c r="J43" s="59">
        <f t="shared" si="3"/>
        <v>0.006037037037037037</v>
      </c>
    </row>
    <row r="44" spans="1:10" ht="12.75" customHeight="1">
      <c r="A44" s="16">
        <v>1</v>
      </c>
      <c r="B44" s="61" t="s">
        <v>113</v>
      </c>
      <c r="C44" s="43">
        <f t="shared" si="1"/>
        <v>0.029768518518518517</v>
      </c>
      <c r="D44" s="18">
        <f t="shared" si="2"/>
        <v>64</v>
      </c>
      <c r="E44" s="86">
        <v>7</v>
      </c>
      <c r="F44" s="17">
        <v>42</v>
      </c>
      <c r="G44" s="1" t="s">
        <v>137</v>
      </c>
      <c r="H44" s="132">
        <v>0.031747685185185184</v>
      </c>
      <c r="I44" s="19">
        <v>62</v>
      </c>
      <c r="J44" s="59">
        <f t="shared" si="3"/>
        <v>0.006349537037037037</v>
      </c>
    </row>
    <row r="45" spans="1:10" ht="12.75" customHeight="1">
      <c r="A45" s="17">
        <v>2</v>
      </c>
      <c r="B45" s="88" t="s">
        <v>64</v>
      </c>
      <c r="C45" s="44">
        <f t="shared" si="1"/>
        <v>0.03210648148148148</v>
      </c>
      <c r="D45" s="15">
        <f t="shared" si="2"/>
        <v>61</v>
      </c>
      <c r="E45" s="66">
        <v>7</v>
      </c>
      <c r="F45" s="17">
        <v>43</v>
      </c>
      <c r="G45" s="37" t="s">
        <v>64</v>
      </c>
      <c r="H45" s="132">
        <v>0.03210648148148148</v>
      </c>
      <c r="I45" s="19">
        <v>61</v>
      </c>
      <c r="J45" s="59">
        <f t="shared" si="3"/>
        <v>0.006421296296296296</v>
      </c>
    </row>
    <row r="46" spans="1:10" ht="12.75" customHeight="1">
      <c r="A46" s="17">
        <v>3</v>
      </c>
      <c r="B46" s="33" t="s">
        <v>135</v>
      </c>
      <c r="C46" s="44">
        <f>VLOOKUP($B46,$G$2:$I$59,2,FALSE)</f>
        <v>0.03225694444444444</v>
      </c>
      <c r="D46" s="15">
        <f>VLOOKUP($B46,$G$2:$I$59,3,FALSE)</f>
        <v>60</v>
      </c>
      <c r="E46" s="22">
        <v>7</v>
      </c>
      <c r="F46" s="17">
        <v>44</v>
      </c>
      <c r="G46" s="33" t="s">
        <v>135</v>
      </c>
      <c r="H46" s="132">
        <v>0.03225694444444444</v>
      </c>
      <c r="I46" s="19">
        <v>60</v>
      </c>
      <c r="J46" s="59">
        <f t="shared" si="3"/>
        <v>0.0064513888888888885</v>
      </c>
    </row>
    <row r="47" spans="1:10" ht="12">
      <c r="A47" s="73">
        <v>4</v>
      </c>
      <c r="B47" s="33" t="s">
        <v>74</v>
      </c>
      <c r="C47" s="44">
        <f t="shared" si="1"/>
        <v>0.03236111111111111</v>
      </c>
      <c r="D47" s="15">
        <f t="shared" si="2"/>
        <v>59</v>
      </c>
      <c r="E47" s="22">
        <v>7</v>
      </c>
      <c r="F47" s="17">
        <v>45</v>
      </c>
      <c r="G47" s="37" t="s">
        <v>74</v>
      </c>
      <c r="H47" s="132">
        <v>0.03236111111111111</v>
      </c>
      <c r="I47" s="19">
        <v>59</v>
      </c>
      <c r="J47" s="59">
        <f t="shared" si="3"/>
        <v>0.006472222222222222</v>
      </c>
    </row>
    <row r="48" spans="1:10" ht="12">
      <c r="A48" s="17">
        <v>5</v>
      </c>
      <c r="B48" s="33" t="s">
        <v>111</v>
      </c>
      <c r="C48" s="44">
        <f t="shared" si="1"/>
        <v>0.03255787037037037</v>
      </c>
      <c r="D48" s="15">
        <f t="shared" si="2"/>
        <v>58</v>
      </c>
      <c r="E48" s="22">
        <v>7</v>
      </c>
      <c r="F48" s="17">
        <v>46</v>
      </c>
      <c r="G48" s="37" t="s">
        <v>111</v>
      </c>
      <c r="H48" s="132">
        <v>0.03255787037037037</v>
      </c>
      <c r="I48" s="19">
        <v>58</v>
      </c>
      <c r="J48" s="59">
        <f t="shared" si="3"/>
        <v>0.006511574074074074</v>
      </c>
    </row>
    <row r="49" spans="1:10" ht="12">
      <c r="A49" s="17">
        <v>6</v>
      </c>
      <c r="B49" s="1" t="s">
        <v>136</v>
      </c>
      <c r="C49" s="44">
        <f>VLOOKUP($B49,$G$2:$I$59,2,FALSE)</f>
        <v>0.03353009259259259</v>
      </c>
      <c r="D49" s="15">
        <f>VLOOKUP($B49,$G$2:$I$59,3,FALSE)</f>
        <v>54</v>
      </c>
      <c r="E49" s="22">
        <v>7</v>
      </c>
      <c r="F49" s="17">
        <v>47</v>
      </c>
      <c r="G49" s="1" t="s">
        <v>49</v>
      </c>
      <c r="H49" s="132">
        <v>0.032615740740740744</v>
      </c>
      <c r="I49" s="19">
        <v>57</v>
      </c>
      <c r="J49" s="59">
        <f t="shared" si="3"/>
        <v>0.006523148148148149</v>
      </c>
    </row>
    <row r="50" spans="1:10" ht="12.75" customHeight="1">
      <c r="A50" s="17">
        <v>7</v>
      </c>
      <c r="B50" s="33" t="s">
        <v>68</v>
      </c>
      <c r="C50" s="44">
        <f t="shared" si="1"/>
        <v>0.03366898148148148</v>
      </c>
      <c r="D50" s="15">
        <f t="shared" si="2"/>
        <v>53</v>
      </c>
      <c r="E50" s="22">
        <v>7</v>
      </c>
      <c r="F50" s="17">
        <v>48</v>
      </c>
      <c r="G50" s="37" t="s">
        <v>45</v>
      </c>
      <c r="H50" s="114">
        <v>0.03288194444444444</v>
      </c>
      <c r="I50" s="19">
        <v>56</v>
      </c>
      <c r="J50" s="59">
        <f t="shared" si="3"/>
        <v>0.0065763888888888886</v>
      </c>
    </row>
    <row r="51" spans="1:10" ht="12.75" customHeight="1">
      <c r="A51" s="17">
        <v>8</v>
      </c>
      <c r="B51" s="33" t="s">
        <v>44</v>
      </c>
      <c r="C51" s="44">
        <f t="shared" si="1"/>
        <v>0.03392361111111111</v>
      </c>
      <c r="D51" s="15">
        <f t="shared" si="2"/>
        <v>52</v>
      </c>
      <c r="E51" s="22">
        <v>7</v>
      </c>
      <c r="F51" s="17">
        <v>49</v>
      </c>
      <c r="G51" s="33" t="s">
        <v>30</v>
      </c>
      <c r="H51" s="114">
        <v>0.033171296296296296</v>
      </c>
      <c r="I51" s="19">
        <v>55</v>
      </c>
      <c r="J51" s="59">
        <f t="shared" si="3"/>
        <v>0.006634259259259259</v>
      </c>
    </row>
    <row r="52" spans="1:10" ht="12.75" customHeight="1">
      <c r="A52" s="17">
        <v>9</v>
      </c>
      <c r="B52" s="88" t="s">
        <v>142</v>
      </c>
      <c r="C52" s="44">
        <f t="shared" si="1"/>
        <v>0.03423611111111111</v>
      </c>
      <c r="D52" s="15">
        <f t="shared" si="2"/>
        <v>51</v>
      </c>
      <c r="E52" s="22">
        <v>7</v>
      </c>
      <c r="F52" s="17">
        <v>50</v>
      </c>
      <c r="G52" s="33" t="s">
        <v>136</v>
      </c>
      <c r="H52" s="114">
        <v>0.03353009259259259</v>
      </c>
      <c r="I52" s="19">
        <v>54</v>
      </c>
      <c r="J52" s="59">
        <f t="shared" si="3"/>
        <v>0.006706018518518518</v>
      </c>
    </row>
    <row r="53" spans="1:10" ht="12.75" customHeight="1">
      <c r="A53" s="17">
        <v>10</v>
      </c>
      <c r="B53" s="33" t="s">
        <v>65</v>
      </c>
      <c r="C53" s="44">
        <f t="shared" si="1"/>
        <v>0.03518518518518519</v>
      </c>
      <c r="D53" s="15">
        <f t="shared" si="2"/>
        <v>50</v>
      </c>
      <c r="E53" s="22">
        <v>7</v>
      </c>
      <c r="F53" s="17">
        <v>51</v>
      </c>
      <c r="G53" s="33" t="s">
        <v>68</v>
      </c>
      <c r="H53" s="114">
        <v>0.03366898148148148</v>
      </c>
      <c r="I53" s="19">
        <v>53</v>
      </c>
      <c r="J53" s="59">
        <f t="shared" si="3"/>
        <v>0.006733796296296296</v>
      </c>
    </row>
    <row r="54" spans="1:10" ht="12.75" customHeight="1">
      <c r="A54" s="10">
        <v>11</v>
      </c>
      <c r="B54" s="42" t="s">
        <v>66</v>
      </c>
      <c r="C54" s="45">
        <f t="shared" si="1"/>
        <v>0.03550925925925926</v>
      </c>
      <c r="D54" s="84">
        <f t="shared" si="2"/>
        <v>49</v>
      </c>
      <c r="E54" s="23">
        <v>7</v>
      </c>
      <c r="F54" s="17">
        <v>52</v>
      </c>
      <c r="G54" s="37" t="s">
        <v>44</v>
      </c>
      <c r="H54" s="114">
        <v>0.03392361111111111</v>
      </c>
      <c r="I54" s="19">
        <v>52</v>
      </c>
      <c r="J54" s="59">
        <f t="shared" si="3"/>
        <v>0.006784722222222222</v>
      </c>
    </row>
    <row r="55" spans="1:10" ht="12.75" customHeight="1">
      <c r="A55" s="17">
        <v>1</v>
      </c>
      <c r="B55" s="33" t="s">
        <v>108</v>
      </c>
      <c r="C55" s="44">
        <f t="shared" si="1"/>
        <v>0.039560185185185184</v>
      </c>
      <c r="D55" s="15">
        <f t="shared" si="2"/>
        <v>48</v>
      </c>
      <c r="E55" s="22">
        <v>8</v>
      </c>
      <c r="F55" s="17">
        <v>53</v>
      </c>
      <c r="G55" s="33" t="s">
        <v>142</v>
      </c>
      <c r="H55" s="114">
        <v>0.03423611111111111</v>
      </c>
      <c r="I55" s="19">
        <v>51</v>
      </c>
      <c r="J55" s="59">
        <f t="shared" si="3"/>
        <v>0.006847222222222222</v>
      </c>
    </row>
    <row r="56" spans="1:10" ht="12.75" customHeight="1">
      <c r="A56" s="17">
        <v>2</v>
      </c>
      <c r="B56" s="33" t="s">
        <v>36</v>
      </c>
      <c r="C56" s="44">
        <f t="shared" si="1"/>
        <v>0.05127314814814815</v>
      </c>
      <c r="D56" s="15">
        <f t="shared" si="2"/>
        <v>47</v>
      </c>
      <c r="E56" s="22">
        <v>8</v>
      </c>
      <c r="F56" s="17">
        <v>54</v>
      </c>
      <c r="G56" s="37" t="s">
        <v>65</v>
      </c>
      <c r="H56" s="114">
        <v>0.03518518518518519</v>
      </c>
      <c r="I56" s="19">
        <v>50</v>
      </c>
      <c r="J56" s="59">
        <f t="shared" si="3"/>
        <v>0.007037037037037038</v>
      </c>
    </row>
    <row r="57" spans="1:10" ht="12.75" customHeight="1">
      <c r="A57" s="69"/>
      <c r="B57" s="77"/>
      <c r="C57" s="78"/>
      <c r="D57" s="143"/>
      <c r="E57" s="194"/>
      <c r="F57" s="17">
        <v>55</v>
      </c>
      <c r="G57" s="1" t="s">
        <v>66</v>
      </c>
      <c r="H57" s="114">
        <v>0.03550925925925926</v>
      </c>
      <c r="I57" s="19">
        <v>49</v>
      </c>
      <c r="J57" s="59">
        <f t="shared" si="3"/>
        <v>0.007101851851851852</v>
      </c>
    </row>
    <row r="58" spans="1:10" ht="12.75" customHeight="1">
      <c r="A58" s="5"/>
      <c r="B58" s="3"/>
      <c r="C58" s="193"/>
      <c r="D58" s="5"/>
      <c r="E58" s="190"/>
      <c r="F58" s="17">
        <v>56</v>
      </c>
      <c r="G58" s="37" t="s">
        <v>108</v>
      </c>
      <c r="H58" s="114">
        <v>0.039560185185185184</v>
      </c>
      <c r="I58" s="19">
        <v>48</v>
      </c>
      <c r="J58" s="59">
        <f t="shared" si="3"/>
        <v>0.007912037037037037</v>
      </c>
    </row>
    <row r="59" spans="5:10" ht="10.5" customHeight="1">
      <c r="E59" s="1"/>
      <c r="F59" s="10">
        <v>57</v>
      </c>
      <c r="G59" s="42" t="s">
        <v>36</v>
      </c>
      <c r="H59" s="115">
        <v>0.05127314814814815</v>
      </c>
      <c r="I59" s="31">
        <v>47</v>
      </c>
      <c r="J59" s="60">
        <f t="shared" si="3"/>
        <v>0.010254629629629631</v>
      </c>
    </row>
    <row r="60" spans="5:8" ht="10.5" customHeight="1">
      <c r="E60" s="1"/>
      <c r="F60" s="1"/>
      <c r="H60" s="64"/>
    </row>
    <row r="61" spans="5:8" ht="10.5" customHeight="1">
      <c r="E61" s="1"/>
      <c r="F61" s="1"/>
      <c r="H61" s="64"/>
    </row>
    <row r="62" spans="5:8" ht="10.5" customHeight="1">
      <c r="E62" s="1"/>
      <c r="F62" s="1"/>
      <c r="H62" s="64"/>
    </row>
    <row r="63" spans="5:8" ht="10.5" customHeight="1">
      <c r="E63" s="1"/>
      <c r="F63" s="1"/>
      <c r="H63" s="64"/>
    </row>
    <row r="64" spans="5:8" ht="10.5" customHeight="1">
      <c r="E64" s="1"/>
      <c r="F64" s="1"/>
      <c r="H64" s="64"/>
    </row>
    <row r="65" spans="5:8" ht="10.5" customHeight="1">
      <c r="E65" s="1"/>
      <c r="F65" s="1"/>
      <c r="H65" s="64"/>
    </row>
    <row r="66" spans="5:8" ht="10.5" customHeight="1">
      <c r="E66" s="1"/>
      <c r="F66" s="1"/>
      <c r="H66" s="64"/>
    </row>
    <row r="67" spans="5:8" ht="10.5" customHeight="1">
      <c r="E67" s="1"/>
      <c r="F67" s="1"/>
      <c r="H67" s="64"/>
    </row>
    <row r="68" spans="5:8" ht="10.5" customHeight="1">
      <c r="E68" s="1"/>
      <c r="F68" s="1"/>
      <c r="H68" s="64"/>
    </row>
    <row r="69" spans="5:8" ht="10.5" customHeight="1">
      <c r="E69" s="1"/>
      <c r="F69" s="1"/>
      <c r="H69" s="64"/>
    </row>
    <row r="70" spans="5:8" ht="10.5" customHeight="1">
      <c r="E70" s="1"/>
      <c r="F70" s="1"/>
      <c r="H70" s="64"/>
    </row>
    <row r="71" spans="5:8" ht="10.5" customHeight="1">
      <c r="E71" s="1"/>
      <c r="F71" s="1"/>
      <c r="H71" s="64"/>
    </row>
    <row r="72" spans="5:8" ht="10.5" customHeight="1">
      <c r="E72" s="1"/>
      <c r="F72" s="1"/>
      <c r="H72" s="64"/>
    </row>
    <row r="73" spans="5:8" ht="10.5" customHeight="1">
      <c r="E73" s="1"/>
      <c r="F73" s="1"/>
      <c r="H73" s="64"/>
    </row>
    <row r="74" spans="5:8" ht="10.5" customHeight="1">
      <c r="E74" s="1"/>
      <c r="F74" s="1"/>
      <c r="H74" s="64"/>
    </row>
    <row r="75" spans="5:8" ht="10.5" customHeight="1">
      <c r="E75" s="1"/>
      <c r="F75" s="1"/>
      <c r="H75" s="64"/>
    </row>
    <row r="76" spans="5:8" ht="10.5" customHeight="1">
      <c r="E76" s="1"/>
      <c r="F76" s="1"/>
      <c r="H76" s="64"/>
    </row>
    <row r="77" spans="5:8" ht="10.5" customHeight="1">
      <c r="E77" s="1"/>
      <c r="F77" s="1"/>
      <c r="H77" s="64"/>
    </row>
    <row r="78" spans="5:8" ht="10.5" customHeight="1">
      <c r="E78" s="1"/>
      <c r="F78" s="1"/>
      <c r="H78" s="64"/>
    </row>
    <row r="79" spans="5:8" ht="10.5" customHeight="1">
      <c r="E79" s="1"/>
      <c r="F79" s="1"/>
      <c r="H79" s="64"/>
    </row>
    <row r="80" spans="5:8" ht="10.5" customHeight="1">
      <c r="E80" s="1"/>
      <c r="F80" s="1"/>
      <c r="H80" s="64"/>
    </row>
    <row r="81" spans="5:8" ht="10.5" customHeight="1">
      <c r="E81" s="1"/>
      <c r="F81" s="1"/>
      <c r="H81" s="64"/>
    </row>
    <row r="82" spans="5:8" ht="10.5" customHeight="1">
      <c r="E82" s="1"/>
      <c r="F82" s="1"/>
      <c r="H82" s="64"/>
    </row>
    <row r="83" spans="5:8" ht="10.5" customHeight="1">
      <c r="E83" s="1"/>
      <c r="F83" s="1"/>
      <c r="H83" s="64"/>
    </row>
    <row r="84" spans="5:8" ht="10.5" customHeight="1">
      <c r="E84" s="1"/>
      <c r="F84" s="1"/>
      <c r="H84" s="64"/>
    </row>
    <row r="85" spans="5:8" ht="10.5" customHeight="1">
      <c r="E85" s="1"/>
      <c r="F85" s="1"/>
      <c r="H85" s="64"/>
    </row>
    <row r="86" spans="5:8" ht="10.5" customHeight="1">
      <c r="E86" s="1"/>
      <c r="F86" s="1"/>
      <c r="H86" s="64"/>
    </row>
    <row r="87" spans="5:8" ht="10.5" customHeight="1">
      <c r="E87" s="1"/>
      <c r="F87" s="1"/>
      <c r="H87" s="64"/>
    </row>
    <row r="88" spans="5:8" ht="10.5" customHeight="1">
      <c r="E88" s="1"/>
      <c r="F88" s="1"/>
      <c r="H88" s="64"/>
    </row>
    <row r="89" spans="5:8" ht="10.5" customHeight="1">
      <c r="E89" s="1"/>
      <c r="F89" s="1"/>
      <c r="H89" s="64"/>
    </row>
    <row r="90" spans="5:8" ht="10.5" customHeight="1">
      <c r="E90" s="1"/>
      <c r="F90" s="1"/>
      <c r="H90" s="64"/>
    </row>
    <row r="91" spans="5:8" ht="10.5" customHeight="1">
      <c r="E91" s="1"/>
      <c r="F91" s="1"/>
      <c r="H91" s="64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  <row r="178" spans="5:8" ht="10.5" customHeight="1">
      <c r="E178" s="1"/>
      <c r="F178" s="1"/>
      <c r="H178" s="1"/>
    </row>
    <row r="179" spans="5:8" ht="10.5" customHeight="1">
      <c r="E179" s="1"/>
      <c r="F179" s="1"/>
      <c r="H179" s="1"/>
    </row>
    <row r="180" spans="5:8" ht="10.5" customHeight="1">
      <c r="E180" s="1"/>
      <c r="F180" s="1"/>
      <c r="H180" s="1"/>
    </row>
    <row r="181" spans="5:8" ht="10.5" customHeight="1">
      <c r="E181" s="1"/>
      <c r="F181" s="1"/>
      <c r="H181" s="1"/>
    </row>
    <row r="182" spans="5:8" ht="10.5" customHeight="1">
      <c r="E182" s="1"/>
      <c r="F182" s="1"/>
      <c r="H182" s="1"/>
    </row>
    <row r="183" spans="5:8" ht="10.5" customHeight="1">
      <c r="E183" s="1"/>
      <c r="F183" s="1"/>
      <c r="H183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67"/>
  <sheetViews>
    <sheetView showGridLines="0" zoomScalePageLayoutView="0" workbookViewId="0" topLeftCell="A33">
      <selection activeCell="I59" sqref="I59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8.57421875" style="56" customWidth="1"/>
    <col min="11" max="11" width="18.57421875" style="36" customWidth="1"/>
    <col min="12" max="16384" width="13.57421875" style="1" customWidth="1"/>
  </cols>
  <sheetData>
    <row r="1" spans="1:11" s="6" customFormat="1" ht="18.75" customHeight="1">
      <c r="A1" s="228" t="s">
        <v>143</v>
      </c>
      <c r="B1" s="227"/>
      <c r="C1" s="227"/>
      <c r="D1" s="227"/>
      <c r="E1" s="227"/>
      <c r="F1" s="227"/>
      <c r="G1" s="227"/>
      <c r="H1" s="227"/>
      <c r="I1" s="227"/>
      <c r="J1" s="55">
        <v>6.2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31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">
      <c r="A3" s="26">
        <v>1</v>
      </c>
      <c r="B3" s="61" t="s">
        <v>90</v>
      </c>
      <c r="C3" s="43">
        <f>VLOOKUP($B3,$G$2:$I$48,2,FALSE)</f>
        <v>0.025706018518518517</v>
      </c>
      <c r="D3" s="18">
        <f>VLOOKUP($B3,$G$2:$I$48,3,FALSE)</f>
        <v>100</v>
      </c>
      <c r="E3" s="25">
        <v>1</v>
      </c>
      <c r="F3" s="16">
        <v>1</v>
      </c>
      <c r="G3" s="33" t="s">
        <v>90</v>
      </c>
      <c r="H3" s="72">
        <v>0.025706018518518517</v>
      </c>
      <c r="I3" s="28">
        <v>100</v>
      </c>
      <c r="J3" s="57">
        <f aca="true" t="shared" si="0" ref="J3:J33">H3/J$1</f>
        <v>0.00414613201911589</v>
      </c>
      <c r="K3" s="41" t="s">
        <v>109</v>
      </c>
    </row>
    <row r="4" spans="1:11" ht="12">
      <c r="A4" s="20">
        <v>2</v>
      </c>
      <c r="B4" s="37" t="s">
        <v>23</v>
      </c>
      <c r="C4" s="44">
        <f aca="true" t="shared" si="1" ref="C4:C50">VLOOKUP($B4,$G$2:$I$51,2,FALSE)</f>
        <v>0.026724537037037036</v>
      </c>
      <c r="D4" s="15">
        <f aca="true" t="shared" si="2" ref="D4:D50">VLOOKUP($B4,$G$2:$I$51,3,FALSE)</f>
        <v>99</v>
      </c>
      <c r="E4" s="21">
        <v>1</v>
      </c>
      <c r="F4" s="17">
        <v>2</v>
      </c>
      <c r="G4" s="37" t="s">
        <v>23</v>
      </c>
      <c r="H4" s="72">
        <v>0.026724537037037036</v>
      </c>
      <c r="I4" s="19">
        <v>99</v>
      </c>
      <c r="J4" s="59">
        <f t="shared" si="0"/>
        <v>0.004310409199522102</v>
      </c>
      <c r="K4" s="41" t="s">
        <v>136</v>
      </c>
    </row>
    <row r="5" spans="1:11" ht="12">
      <c r="A5" s="20">
        <v>3</v>
      </c>
      <c r="B5" s="33" t="s">
        <v>57</v>
      </c>
      <c r="C5" s="44">
        <f t="shared" si="1"/>
        <v>0.02763888888888889</v>
      </c>
      <c r="D5" s="15">
        <f t="shared" si="2"/>
        <v>98</v>
      </c>
      <c r="E5" s="21">
        <v>1</v>
      </c>
      <c r="F5" s="17">
        <v>3</v>
      </c>
      <c r="G5" s="33" t="s">
        <v>57</v>
      </c>
      <c r="H5" s="72">
        <v>0.02763888888888889</v>
      </c>
      <c r="I5" s="19">
        <v>98</v>
      </c>
      <c r="J5" s="59">
        <f t="shared" si="0"/>
        <v>0.004457885304659498</v>
      </c>
      <c r="K5" s="41"/>
    </row>
    <row r="6" spans="1:11" ht="12">
      <c r="A6" s="20">
        <v>4</v>
      </c>
      <c r="B6" s="37" t="s">
        <v>88</v>
      </c>
      <c r="C6" s="44">
        <f t="shared" si="1"/>
        <v>0.027766203703703706</v>
      </c>
      <c r="D6" s="15">
        <f t="shared" si="2"/>
        <v>97</v>
      </c>
      <c r="E6" s="21">
        <v>1</v>
      </c>
      <c r="F6" s="17">
        <v>4</v>
      </c>
      <c r="G6" s="37" t="s">
        <v>88</v>
      </c>
      <c r="H6" s="72">
        <v>0.027766203703703706</v>
      </c>
      <c r="I6" s="19">
        <v>97</v>
      </c>
      <c r="J6" s="59">
        <f t="shared" si="0"/>
        <v>0.004478419952210275</v>
      </c>
      <c r="K6" s="41"/>
    </row>
    <row r="7" spans="1:11" ht="12">
      <c r="A7" s="20">
        <v>5</v>
      </c>
      <c r="B7" s="37" t="s">
        <v>22</v>
      </c>
      <c r="C7" s="44">
        <f t="shared" si="1"/>
        <v>0.028657407407407406</v>
      </c>
      <c r="D7" s="15">
        <f t="shared" si="2"/>
        <v>96</v>
      </c>
      <c r="E7" s="21">
        <v>1</v>
      </c>
      <c r="F7" s="17">
        <v>5</v>
      </c>
      <c r="G7" s="37" t="s">
        <v>22</v>
      </c>
      <c r="H7" s="72">
        <v>0.028657407407407406</v>
      </c>
      <c r="I7" s="19">
        <v>96</v>
      </c>
      <c r="J7" s="59">
        <f t="shared" si="0"/>
        <v>0.004622162485065711</v>
      </c>
      <c r="K7" s="41"/>
    </row>
    <row r="8" spans="1:11" ht="12">
      <c r="A8" s="20">
        <v>6</v>
      </c>
      <c r="B8" s="150" t="s">
        <v>32</v>
      </c>
      <c r="C8" s="44">
        <f t="shared" si="1"/>
        <v>0.0290162037037037</v>
      </c>
      <c r="D8" s="15">
        <f t="shared" si="2"/>
        <v>94</v>
      </c>
      <c r="E8" s="21">
        <v>1</v>
      </c>
      <c r="F8" s="17">
        <v>6</v>
      </c>
      <c r="G8" s="1" t="s">
        <v>144</v>
      </c>
      <c r="H8" s="72">
        <v>0.028761574074074075</v>
      </c>
      <c r="I8" s="19">
        <v>95</v>
      </c>
      <c r="J8" s="59">
        <f t="shared" si="0"/>
        <v>0.004638963560334528</v>
      </c>
      <c r="K8" s="41"/>
    </row>
    <row r="9" spans="1:11" ht="12">
      <c r="A9" s="10">
        <v>7</v>
      </c>
      <c r="B9" s="151" t="s">
        <v>38</v>
      </c>
      <c r="C9" s="45">
        <f t="shared" si="1"/>
        <v>0.029826388888888892</v>
      </c>
      <c r="D9" s="84">
        <f t="shared" si="2"/>
        <v>93</v>
      </c>
      <c r="E9" s="85">
        <v>2</v>
      </c>
      <c r="F9" s="17">
        <v>7</v>
      </c>
      <c r="G9" s="113" t="s">
        <v>32</v>
      </c>
      <c r="H9" s="72">
        <v>0.0290162037037037</v>
      </c>
      <c r="I9" s="19">
        <v>94</v>
      </c>
      <c r="J9" s="59">
        <f t="shared" si="0"/>
        <v>0.00468003285543608</v>
      </c>
      <c r="K9" s="41"/>
    </row>
    <row r="10" spans="1:11" ht="12">
      <c r="A10" s="16">
        <v>1</v>
      </c>
      <c r="B10" s="61" t="s">
        <v>144</v>
      </c>
      <c r="C10" s="43">
        <f t="shared" si="1"/>
        <v>0.028761574074074075</v>
      </c>
      <c r="D10" s="16">
        <f t="shared" si="2"/>
        <v>95</v>
      </c>
      <c r="E10" s="25">
        <v>2</v>
      </c>
      <c r="F10" s="17">
        <v>8</v>
      </c>
      <c r="G10" s="113" t="s">
        <v>38</v>
      </c>
      <c r="H10" s="72">
        <v>0.029826388888888892</v>
      </c>
      <c r="I10" s="19">
        <v>93</v>
      </c>
      <c r="J10" s="59">
        <f t="shared" si="0"/>
        <v>0.0048107078853046594</v>
      </c>
      <c r="K10" s="41"/>
    </row>
    <row r="11" spans="1:11" ht="12">
      <c r="A11" s="17">
        <v>2</v>
      </c>
      <c r="B11" s="33" t="s">
        <v>107</v>
      </c>
      <c r="C11" s="44">
        <f t="shared" si="1"/>
        <v>0.030185185185185186</v>
      </c>
      <c r="D11" s="17">
        <f t="shared" si="2"/>
        <v>92</v>
      </c>
      <c r="E11" s="21">
        <v>2</v>
      </c>
      <c r="F11" s="17">
        <v>9</v>
      </c>
      <c r="G11" s="33" t="s">
        <v>107</v>
      </c>
      <c r="H11" s="72">
        <v>0.030185185185185186</v>
      </c>
      <c r="I11" s="19">
        <v>92</v>
      </c>
      <c r="J11" s="59">
        <f t="shared" si="0"/>
        <v>0.00486857825567503</v>
      </c>
      <c r="K11" s="41"/>
    </row>
    <row r="12" spans="1:11" ht="12">
      <c r="A12" s="17">
        <v>3</v>
      </c>
      <c r="B12" s="3" t="s">
        <v>124</v>
      </c>
      <c r="C12" s="44">
        <f t="shared" si="1"/>
        <v>0.030358796296296297</v>
      </c>
      <c r="D12" s="17">
        <f t="shared" si="2"/>
        <v>91</v>
      </c>
      <c r="E12" s="21">
        <v>2</v>
      </c>
      <c r="F12" s="17">
        <v>10</v>
      </c>
      <c r="G12" s="1" t="s">
        <v>124</v>
      </c>
      <c r="H12" s="72">
        <v>0.030358796296296297</v>
      </c>
      <c r="I12" s="19">
        <v>91</v>
      </c>
      <c r="J12" s="59">
        <f t="shared" si="0"/>
        <v>0.0048965800477897255</v>
      </c>
      <c r="K12" s="41"/>
    </row>
    <row r="13" spans="1:11" ht="12">
      <c r="A13" s="10">
        <v>4</v>
      </c>
      <c r="B13" s="42" t="s">
        <v>60</v>
      </c>
      <c r="C13" s="45">
        <f t="shared" si="1"/>
        <v>0.0334375</v>
      </c>
      <c r="D13" s="10">
        <f t="shared" si="2"/>
        <v>78</v>
      </c>
      <c r="E13" s="85">
        <v>2</v>
      </c>
      <c r="F13" s="17">
        <v>11</v>
      </c>
      <c r="G13" s="37" t="s">
        <v>115</v>
      </c>
      <c r="H13" s="72">
        <v>0.03070601851851852</v>
      </c>
      <c r="I13" s="19">
        <v>90</v>
      </c>
      <c r="J13" s="59">
        <f t="shared" si="0"/>
        <v>0.004952583632019116</v>
      </c>
      <c r="K13" s="41"/>
    </row>
    <row r="14" spans="1:11" ht="12">
      <c r="A14" s="17">
        <v>1</v>
      </c>
      <c r="B14" s="37" t="s">
        <v>115</v>
      </c>
      <c r="C14" s="44">
        <f t="shared" si="1"/>
        <v>0.03070601851851852</v>
      </c>
      <c r="D14" s="17">
        <f t="shared" si="2"/>
        <v>90</v>
      </c>
      <c r="E14" s="21">
        <v>3</v>
      </c>
      <c r="F14" s="17">
        <v>12</v>
      </c>
      <c r="G14" s="37" t="s">
        <v>62</v>
      </c>
      <c r="H14" s="72">
        <v>0.03159722222222222</v>
      </c>
      <c r="I14" s="19">
        <v>89</v>
      </c>
      <c r="J14" s="59">
        <f t="shared" si="0"/>
        <v>0.0050963261648745515</v>
      </c>
      <c r="K14" s="41"/>
    </row>
    <row r="15" spans="1:11" ht="12">
      <c r="A15" s="17">
        <v>2</v>
      </c>
      <c r="B15" s="37" t="s">
        <v>62</v>
      </c>
      <c r="C15" s="44">
        <f t="shared" si="1"/>
        <v>0.03159722222222222</v>
      </c>
      <c r="D15" s="17">
        <f t="shared" si="2"/>
        <v>89</v>
      </c>
      <c r="E15" s="21">
        <v>3</v>
      </c>
      <c r="F15" s="17">
        <v>13</v>
      </c>
      <c r="G15" s="37" t="s">
        <v>116</v>
      </c>
      <c r="H15" s="72">
        <v>0.031782407407407405</v>
      </c>
      <c r="I15" s="19">
        <v>88</v>
      </c>
      <c r="J15" s="59">
        <f t="shared" si="0"/>
        <v>0.005126194743130226</v>
      </c>
      <c r="K15" s="41"/>
    </row>
    <row r="16" spans="1:11" ht="12">
      <c r="A16" s="17">
        <v>3</v>
      </c>
      <c r="B16" s="37" t="s">
        <v>116</v>
      </c>
      <c r="C16" s="44">
        <f t="shared" si="1"/>
        <v>0.031782407407407405</v>
      </c>
      <c r="D16" s="17">
        <f t="shared" si="2"/>
        <v>88</v>
      </c>
      <c r="E16" s="21">
        <v>3</v>
      </c>
      <c r="F16" s="17">
        <v>14</v>
      </c>
      <c r="G16" s="33" t="s">
        <v>24</v>
      </c>
      <c r="H16" s="72">
        <v>0.03203703703703704</v>
      </c>
      <c r="I16" s="19">
        <v>87</v>
      </c>
      <c r="J16" s="59">
        <f t="shared" si="0"/>
        <v>0.00516726403823178</v>
      </c>
      <c r="K16" s="41"/>
    </row>
    <row r="17" spans="1:11" ht="12">
      <c r="A17" s="17">
        <v>4</v>
      </c>
      <c r="B17" s="33" t="s">
        <v>89</v>
      </c>
      <c r="C17" s="44">
        <f t="shared" si="1"/>
        <v>0.03283564814814815</v>
      </c>
      <c r="D17" s="17">
        <f t="shared" si="2"/>
        <v>83</v>
      </c>
      <c r="E17" s="21">
        <v>3</v>
      </c>
      <c r="F17" s="17">
        <v>15</v>
      </c>
      <c r="G17" s="37" t="s">
        <v>41</v>
      </c>
      <c r="H17" s="72">
        <v>0.0321875</v>
      </c>
      <c r="I17" s="19">
        <v>86</v>
      </c>
      <c r="J17" s="59">
        <f t="shared" si="0"/>
        <v>0.005191532258064516</v>
      </c>
      <c r="K17" s="41"/>
    </row>
    <row r="18" spans="1:11" ht="12">
      <c r="A18" s="17">
        <v>5</v>
      </c>
      <c r="B18" s="1" t="s">
        <v>140</v>
      </c>
      <c r="C18" s="44">
        <f t="shared" si="1"/>
        <v>0.03327546296296296</v>
      </c>
      <c r="D18" s="17">
        <f t="shared" si="2"/>
        <v>80</v>
      </c>
      <c r="E18" s="22">
        <v>3</v>
      </c>
      <c r="F18" s="17">
        <v>16</v>
      </c>
      <c r="G18" s="1" t="s">
        <v>35</v>
      </c>
      <c r="H18" s="72">
        <v>0.03221064814814815</v>
      </c>
      <c r="I18" s="19">
        <v>85</v>
      </c>
      <c r="J18" s="59">
        <f t="shared" si="0"/>
        <v>0.005195265830346476</v>
      </c>
      <c r="K18" s="41"/>
    </row>
    <row r="19" spans="1:11" ht="12">
      <c r="A19" s="16">
        <v>1</v>
      </c>
      <c r="B19" s="61" t="s">
        <v>24</v>
      </c>
      <c r="C19" s="43">
        <f t="shared" si="1"/>
        <v>0.03203703703703704</v>
      </c>
      <c r="D19" s="16">
        <f t="shared" si="2"/>
        <v>87</v>
      </c>
      <c r="E19" s="86">
        <v>4</v>
      </c>
      <c r="F19" s="17">
        <v>17</v>
      </c>
      <c r="G19" s="37" t="s">
        <v>109</v>
      </c>
      <c r="H19" s="72">
        <v>0.032789351851851854</v>
      </c>
      <c r="I19" s="19">
        <v>84</v>
      </c>
      <c r="J19" s="59">
        <f t="shared" si="0"/>
        <v>0.0052886051373954605</v>
      </c>
      <c r="K19" s="41"/>
    </row>
    <row r="20" spans="1:11" ht="12">
      <c r="A20" s="17">
        <v>2</v>
      </c>
      <c r="B20" s="39" t="s">
        <v>41</v>
      </c>
      <c r="C20" s="44">
        <f t="shared" si="1"/>
        <v>0.0321875</v>
      </c>
      <c r="D20" s="17">
        <f t="shared" si="2"/>
        <v>86</v>
      </c>
      <c r="E20" s="22">
        <v>4</v>
      </c>
      <c r="F20" s="17">
        <v>18</v>
      </c>
      <c r="G20" s="1" t="s">
        <v>89</v>
      </c>
      <c r="H20" s="72">
        <v>0.03283564814814815</v>
      </c>
      <c r="I20" s="19">
        <v>83</v>
      </c>
      <c r="J20" s="59">
        <f t="shared" si="0"/>
        <v>0.005296072281959378</v>
      </c>
      <c r="K20" s="41"/>
    </row>
    <row r="21" spans="1:11" ht="12">
      <c r="A21" s="17">
        <v>3</v>
      </c>
      <c r="B21" s="33" t="s">
        <v>35</v>
      </c>
      <c r="C21" s="44">
        <f t="shared" si="1"/>
        <v>0.03221064814814815</v>
      </c>
      <c r="D21" s="17">
        <f t="shared" si="2"/>
        <v>85</v>
      </c>
      <c r="E21" s="22">
        <v>4</v>
      </c>
      <c r="F21" s="17">
        <v>19</v>
      </c>
      <c r="G21" s="37" t="s">
        <v>39</v>
      </c>
      <c r="H21" s="72">
        <v>0.03289351851851852</v>
      </c>
      <c r="I21" s="19">
        <v>82</v>
      </c>
      <c r="J21" s="59">
        <f t="shared" si="0"/>
        <v>0.005305406212664278</v>
      </c>
      <c r="K21" s="41"/>
    </row>
    <row r="22" spans="1:11" ht="12">
      <c r="A22" s="17">
        <v>4</v>
      </c>
      <c r="B22" s="37" t="s">
        <v>39</v>
      </c>
      <c r="C22" s="44">
        <f t="shared" si="1"/>
        <v>0.03289351851851852</v>
      </c>
      <c r="D22" s="17">
        <f t="shared" si="2"/>
        <v>82</v>
      </c>
      <c r="E22" s="22">
        <v>4</v>
      </c>
      <c r="F22" s="17">
        <v>20</v>
      </c>
      <c r="G22" s="33" t="s">
        <v>61</v>
      </c>
      <c r="H22" s="72">
        <v>0.03315972222222222</v>
      </c>
      <c r="I22" s="19">
        <v>81</v>
      </c>
      <c r="J22" s="59">
        <f t="shared" si="0"/>
        <v>0.00534834229390681</v>
      </c>
      <c r="K22" s="41"/>
    </row>
    <row r="23" spans="1:11" ht="12">
      <c r="A23" s="17">
        <v>5</v>
      </c>
      <c r="B23" s="3" t="s">
        <v>61</v>
      </c>
      <c r="C23" s="44">
        <f t="shared" si="1"/>
        <v>0.03315972222222222</v>
      </c>
      <c r="D23" s="17">
        <f t="shared" si="2"/>
        <v>81</v>
      </c>
      <c r="E23" s="22">
        <v>4</v>
      </c>
      <c r="F23" s="17">
        <v>21</v>
      </c>
      <c r="G23" s="1" t="s">
        <v>140</v>
      </c>
      <c r="H23" s="72">
        <v>0.03327546296296296</v>
      </c>
      <c r="I23" s="19">
        <v>80</v>
      </c>
      <c r="J23" s="59">
        <f t="shared" si="0"/>
        <v>0.005367010155316606</v>
      </c>
      <c r="K23" s="41"/>
    </row>
    <row r="24" spans="1:11" ht="12">
      <c r="A24" s="17">
        <v>6</v>
      </c>
      <c r="B24" s="3" t="s">
        <v>25</v>
      </c>
      <c r="C24" s="44">
        <f t="shared" si="1"/>
        <v>0.033414351851851855</v>
      </c>
      <c r="D24" s="17">
        <f t="shared" si="2"/>
        <v>79</v>
      </c>
      <c r="E24" s="22">
        <v>4</v>
      </c>
      <c r="F24" s="17">
        <v>22</v>
      </c>
      <c r="G24" s="1" t="s">
        <v>25</v>
      </c>
      <c r="H24" s="72">
        <v>0.033414351851851855</v>
      </c>
      <c r="I24" s="19">
        <v>79</v>
      </c>
      <c r="J24" s="59">
        <f t="shared" si="0"/>
        <v>0.005389411589008363</v>
      </c>
      <c r="K24" s="41"/>
    </row>
    <row r="25" spans="1:11" ht="12">
      <c r="A25" s="17">
        <v>7</v>
      </c>
      <c r="B25" s="3" t="s">
        <v>133</v>
      </c>
      <c r="C25" s="44">
        <f t="shared" si="1"/>
        <v>0.033541666666666664</v>
      </c>
      <c r="D25" s="17">
        <f t="shared" si="2"/>
        <v>77</v>
      </c>
      <c r="E25" s="22">
        <v>4</v>
      </c>
      <c r="F25" s="17">
        <v>23</v>
      </c>
      <c r="G25" s="1" t="s">
        <v>60</v>
      </c>
      <c r="H25" s="72">
        <v>0.0334375</v>
      </c>
      <c r="I25" s="19">
        <v>78</v>
      </c>
      <c r="J25" s="59">
        <f t="shared" si="0"/>
        <v>0.0053931451612903225</v>
      </c>
      <c r="K25" s="41"/>
    </row>
    <row r="26" spans="1:11" ht="12">
      <c r="A26" s="20">
        <v>8</v>
      </c>
      <c r="B26" s="3" t="s">
        <v>42</v>
      </c>
      <c r="C26" s="44">
        <f t="shared" si="1"/>
        <v>0.03364583333333333</v>
      </c>
      <c r="D26" s="17">
        <f t="shared" si="2"/>
        <v>76</v>
      </c>
      <c r="E26" s="22">
        <v>4</v>
      </c>
      <c r="F26" s="17">
        <v>24</v>
      </c>
      <c r="G26" s="1" t="s">
        <v>133</v>
      </c>
      <c r="H26" s="72">
        <v>0.033541666666666664</v>
      </c>
      <c r="I26" s="19">
        <v>77</v>
      </c>
      <c r="J26" s="59">
        <f t="shared" si="0"/>
        <v>0.005409946236559139</v>
      </c>
      <c r="K26" s="41"/>
    </row>
    <row r="27" spans="1:11" ht="12">
      <c r="A27" s="10">
        <v>9</v>
      </c>
      <c r="B27" s="42" t="s">
        <v>43</v>
      </c>
      <c r="C27" s="45">
        <f t="shared" si="1"/>
        <v>0.03539351851851852</v>
      </c>
      <c r="D27" s="10">
        <f t="shared" si="2"/>
        <v>73</v>
      </c>
      <c r="E27" s="23">
        <v>5</v>
      </c>
      <c r="F27" s="17">
        <v>25</v>
      </c>
      <c r="G27" s="33" t="s">
        <v>42</v>
      </c>
      <c r="H27" s="72">
        <v>0.03364583333333333</v>
      </c>
      <c r="I27" s="19">
        <v>76</v>
      </c>
      <c r="J27" s="59">
        <f t="shared" si="0"/>
        <v>0.005426747311827957</v>
      </c>
      <c r="K27" s="41"/>
    </row>
    <row r="28" spans="1:11" ht="12">
      <c r="A28" s="17">
        <v>1</v>
      </c>
      <c r="B28" s="39" t="s">
        <v>85</v>
      </c>
      <c r="C28" s="44">
        <f t="shared" si="1"/>
        <v>0.035023148148148144</v>
      </c>
      <c r="D28" s="17">
        <f t="shared" si="2"/>
        <v>74</v>
      </c>
      <c r="E28" s="22">
        <v>5</v>
      </c>
      <c r="F28" s="17">
        <v>26</v>
      </c>
      <c r="G28" s="1" t="s">
        <v>27</v>
      </c>
      <c r="H28" s="72">
        <v>0.03394675925925926</v>
      </c>
      <c r="I28" s="19">
        <v>75</v>
      </c>
      <c r="J28" s="59">
        <f t="shared" si="0"/>
        <v>0.005475283751493429</v>
      </c>
      <c r="K28" s="41"/>
    </row>
    <row r="29" spans="1:11" ht="12">
      <c r="A29" s="17">
        <v>2</v>
      </c>
      <c r="B29" s="33" t="s">
        <v>101</v>
      </c>
      <c r="C29" s="44">
        <f t="shared" si="1"/>
        <v>0.03629629629629629</v>
      </c>
      <c r="D29" s="17">
        <f t="shared" si="2"/>
        <v>72</v>
      </c>
      <c r="E29" s="22">
        <v>5</v>
      </c>
      <c r="F29" s="17">
        <v>27</v>
      </c>
      <c r="G29" s="37" t="s">
        <v>85</v>
      </c>
      <c r="H29" s="72">
        <v>0.035023148148148144</v>
      </c>
      <c r="I29" s="19">
        <v>74</v>
      </c>
      <c r="J29" s="59">
        <f t="shared" si="0"/>
        <v>0.005648894862604539</v>
      </c>
      <c r="K29" s="41"/>
    </row>
    <row r="30" spans="1:11" ht="12">
      <c r="A30" s="20">
        <v>3</v>
      </c>
      <c r="B30" s="113" t="s">
        <v>26</v>
      </c>
      <c r="C30" s="44">
        <f t="shared" si="1"/>
        <v>0.0375462962962963</v>
      </c>
      <c r="D30" s="17">
        <f t="shared" si="2"/>
        <v>70</v>
      </c>
      <c r="E30" s="22">
        <v>5</v>
      </c>
      <c r="F30" s="17">
        <v>28</v>
      </c>
      <c r="G30" s="33" t="s">
        <v>43</v>
      </c>
      <c r="H30" s="72">
        <v>0.03539351851851852</v>
      </c>
      <c r="I30" s="19">
        <v>73</v>
      </c>
      <c r="J30" s="59">
        <f t="shared" si="0"/>
        <v>0.00570863201911589</v>
      </c>
      <c r="K30" s="41"/>
    </row>
    <row r="31" spans="1:11" ht="12">
      <c r="A31" s="17">
        <v>4</v>
      </c>
      <c r="B31" s="37" t="s">
        <v>55</v>
      </c>
      <c r="C31" s="44">
        <f t="shared" si="1"/>
        <v>0.03771990740740741</v>
      </c>
      <c r="D31" s="17">
        <f t="shared" si="2"/>
        <v>69</v>
      </c>
      <c r="E31" s="22">
        <v>5</v>
      </c>
      <c r="F31" s="17">
        <v>29</v>
      </c>
      <c r="G31" s="33" t="s">
        <v>101</v>
      </c>
      <c r="H31" s="72">
        <v>0.03629629629629629</v>
      </c>
      <c r="I31" s="19">
        <v>72</v>
      </c>
      <c r="J31" s="59">
        <f t="shared" si="0"/>
        <v>0.005854241338112305</v>
      </c>
      <c r="K31" s="41"/>
    </row>
    <row r="32" spans="1:11" ht="12">
      <c r="A32" s="20">
        <v>5</v>
      </c>
      <c r="B32" s="33" t="s">
        <v>126</v>
      </c>
      <c r="C32" s="44">
        <f t="shared" si="1"/>
        <v>0.037905092592592594</v>
      </c>
      <c r="D32" s="17">
        <f t="shared" si="2"/>
        <v>67</v>
      </c>
      <c r="E32" s="22">
        <v>5</v>
      </c>
      <c r="F32" s="17">
        <v>30</v>
      </c>
      <c r="G32" s="37" t="s">
        <v>113</v>
      </c>
      <c r="H32" s="72">
        <v>0.036597222222222225</v>
      </c>
      <c r="I32" s="19">
        <v>71</v>
      </c>
      <c r="J32" s="59">
        <f t="shared" si="0"/>
        <v>0.0059027777777777785</v>
      </c>
      <c r="K32" s="41"/>
    </row>
    <row r="33" spans="1:11" ht="12">
      <c r="A33" s="17">
        <v>6</v>
      </c>
      <c r="B33" s="33" t="s">
        <v>134</v>
      </c>
      <c r="C33" s="44">
        <f t="shared" si="1"/>
        <v>0.03819444444444444</v>
      </c>
      <c r="D33" s="17">
        <f t="shared" si="2"/>
        <v>66</v>
      </c>
      <c r="E33" s="22">
        <v>5</v>
      </c>
      <c r="F33" s="17">
        <v>31</v>
      </c>
      <c r="G33" s="113" t="s">
        <v>26</v>
      </c>
      <c r="H33" s="72">
        <v>0.0375462962962963</v>
      </c>
      <c r="I33" s="19">
        <v>70</v>
      </c>
      <c r="J33" s="59">
        <f t="shared" si="0"/>
        <v>0.006055854241338113</v>
      </c>
      <c r="K33" s="41"/>
    </row>
    <row r="34" spans="1:11" ht="12">
      <c r="A34" s="17">
        <v>7</v>
      </c>
      <c r="B34" s="33" t="s">
        <v>71</v>
      </c>
      <c r="C34" s="44">
        <f t="shared" si="1"/>
        <v>0.03878472222222223</v>
      </c>
      <c r="D34" s="17">
        <f t="shared" si="2"/>
        <v>65</v>
      </c>
      <c r="E34" s="22">
        <v>5</v>
      </c>
      <c r="F34" s="17">
        <v>32</v>
      </c>
      <c r="G34" s="37" t="s">
        <v>55</v>
      </c>
      <c r="H34" s="72">
        <v>0.03771990740740741</v>
      </c>
      <c r="I34" s="19">
        <v>69</v>
      </c>
      <c r="J34" s="59">
        <f aca="true" t="shared" si="3" ref="J34:J45">H35/J$1</f>
        <v>0.006087589605734767</v>
      </c>
      <c r="K34" s="41"/>
    </row>
    <row r="35" spans="1:11" ht="12">
      <c r="A35" s="16">
        <v>1</v>
      </c>
      <c r="B35" s="195" t="s">
        <v>109</v>
      </c>
      <c r="C35" s="43">
        <f t="shared" si="1"/>
        <v>0.032789351851851854</v>
      </c>
      <c r="D35" s="16">
        <f t="shared" si="2"/>
        <v>84</v>
      </c>
      <c r="E35" s="86">
        <v>6</v>
      </c>
      <c r="F35" s="17">
        <v>33</v>
      </c>
      <c r="G35" s="1" t="s">
        <v>28</v>
      </c>
      <c r="H35" s="72">
        <v>0.03774305555555556</v>
      </c>
      <c r="I35" s="19">
        <v>68</v>
      </c>
      <c r="J35" s="59">
        <f t="shared" si="3"/>
        <v>0.0061137246117084825</v>
      </c>
      <c r="K35" s="41"/>
    </row>
    <row r="36" spans="1:11" ht="12">
      <c r="A36" s="17">
        <v>2</v>
      </c>
      <c r="B36" s="3" t="s">
        <v>27</v>
      </c>
      <c r="C36" s="44">
        <f t="shared" si="1"/>
        <v>0.03394675925925926</v>
      </c>
      <c r="D36" s="17">
        <f t="shared" si="2"/>
        <v>75</v>
      </c>
      <c r="E36" s="22">
        <v>6</v>
      </c>
      <c r="F36" s="17">
        <v>34</v>
      </c>
      <c r="G36" s="1" t="s">
        <v>126</v>
      </c>
      <c r="H36" s="72">
        <v>0.037905092592592594</v>
      </c>
      <c r="I36" s="19">
        <v>67</v>
      </c>
      <c r="J36" s="59">
        <f t="shared" si="3"/>
        <v>0.006160394265232974</v>
      </c>
      <c r="K36" s="41"/>
    </row>
    <row r="37" spans="1:11" ht="12">
      <c r="A37" s="17">
        <v>3</v>
      </c>
      <c r="B37" s="33" t="s">
        <v>28</v>
      </c>
      <c r="C37" s="44">
        <f t="shared" si="1"/>
        <v>0.03774305555555556</v>
      </c>
      <c r="D37" s="17">
        <f t="shared" si="2"/>
        <v>68</v>
      </c>
      <c r="E37" s="22">
        <v>6</v>
      </c>
      <c r="F37" s="17">
        <v>35</v>
      </c>
      <c r="G37" s="33" t="s">
        <v>134</v>
      </c>
      <c r="H37" s="72">
        <v>0.03819444444444444</v>
      </c>
      <c r="I37" s="19">
        <v>66</v>
      </c>
      <c r="J37" s="59">
        <f t="shared" si="3"/>
        <v>0.00625560035842294</v>
      </c>
      <c r="K37" s="41"/>
    </row>
    <row r="38" spans="1:11" ht="12">
      <c r="A38" s="17">
        <v>4</v>
      </c>
      <c r="B38" s="33" t="s">
        <v>47</v>
      </c>
      <c r="C38" s="44">
        <f t="shared" si="1"/>
        <v>0.03890046296296296</v>
      </c>
      <c r="D38" s="17">
        <f t="shared" si="2"/>
        <v>64</v>
      </c>
      <c r="E38" s="22">
        <v>6</v>
      </c>
      <c r="F38" s="17">
        <v>36</v>
      </c>
      <c r="G38" s="33" t="s">
        <v>71</v>
      </c>
      <c r="H38" s="72">
        <v>0.03878472222222223</v>
      </c>
      <c r="I38" s="19">
        <v>65</v>
      </c>
      <c r="J38" s="59">
        <f t="shared" si="3"/>
        <v>0.006274268219832736</v>
      </c>
      <c r="K38" s="41"/>
    </row>
    <row r="39" spans="1:11" ht="12">
      <c r="A39" s="17">
        <v>5</v>
      </c>
      <c r="B39" s="3" t="s">
        <v>63</v>
      </c>
      <c r="C39" s="44">
        <f t="shared" si="1"/>
        <v>0.03892361111111111</v>
      </c>
      <c r="D39" s="17">
        <f t="shared" si="2"/>
        <v>63</v>
      </c>
      <c r="E39" s="22">
        <v>6</v>
      </c>
      <c r="F39" s="17">
        <v>37</v>
      </c>
      <c r="G39" s="1" t="s">
        <v>47</v>
      </c>
      <c r="H39" s="72">
        <v>0.03890046296296296</v>
      </c>
      <c r="I39" s="19">
        <v>64</v>
      </c>
      <c r="J39" s="59">
        <f t="shared" si="3"/>
        <v>0.006278001792114695</v>
      </c>
      <c r="K39" s="41"/>
    </row>
    <row r="40" spans="1:11" ht="12">
      <c r="A40" s="10">
        <v>6</v>
      </c>
      <c r="B40" s="142" t="s">
        <v>49</v>
      </c>
      <c r="C40" s="45">
        <f t="shared" si="1"/>
        <v>0.04108796296296296</v>
      </c>
      <c r="D40" s="10">
        <f t="shared" si="2"/>
        <v>62</v>
      </c>
      <c r="E40" s="23">
        <v>6</v>
      </c>
      <c r="F40" s="17">
        <v>38</v>
      </c>
      <c r="G40" s="1" t="s">
        <v>63</v>
      </c>
      <c r="H40" s="72">
        <v>0.03892361111111111</v>
      </c>
      <c r="I40" s="19">
        <v>63</v>
      </c>
      <c r="J40" s="59">
        <f t="shared" si="3"/>
        <v>0.006627090800477896</v>
      </c>
      <c r="K40" s="41"/>
    </row>
    <row r="41" spans="1:11" ht="12" customHeight="1">
      <c r="A41" s="16">
        <v>1</v>
      </c>
      <c r="B41" s="195" t="s">
        <v>113</v>
      </c>
      <c r="C41" s="43">
        <f t="shared" si="1"/>
        <v>0.036597222222222225</v>
      </c>
      <c r="D41" s="16">
        <f t="shared" si="2"/>
        <v>71</v>
      </c>
      <c r="E41" s="86">
        <v>6</v>
      </c>
      <c r="F41" s="17">
        <v>39</v>
      </c>
      <c r="G41" s="1" t="s">
        <v>49</v>
      </c>
      <c r="H41" s="72">
        <v>0.04108796296296296</v>
      </c>
      <c r="I41" s="19">
        <v>62</v>
      </c>
      <c r="J41" s="59">
        <f t="shared" si="3"/>
        <v>0.006677494026284349</v>
      </c>
      <c r="K41" s="39"/>
    </row>
    <row r="42" spans="1:11" ht="12" customHeight="1">
      <c r="A42" s="17">
        <v>2</v>
      </c>
      <c r="B42" s="37" t="s">
        <v>65</v>
      </c>
      <c r="C42" s="44">
        <f t="shared" si="1"/>
        <v>0.041400462962962965</v>
      </c>
      <c r="D42" s="17">
        <f t="shared" si="2"/>
        <v>61</v>
      </c>
      <c r="E42" s="22">
        <v>7</v>
      </c>
      <c r="F42" s="17">
        <v>40</v>
      </c>
      <c r="G42" s="37" t="s">
        <v>65</v>
      </c>
      <c r="H42" s="72">
        <v>0.041400462962962965</v>
      </c>
      <c r="I42" s="19">
        <v>61</v>
      </c>
      <c r="J42" s="59">
        <f t="shared" si="3"/>
        <v>0.006780167264038232</v>
      </c>
      <c r="K42" s="39"/>
    </row>
    <row r="43" spans="1:10" ht="12" customHeight="1">
      <c r="A43" s="17">
        <v>3</v>
      </c>
      <c r="B43" s="33" t="s">
        <v>135</v>
      </c>
      <c r="C43" s="44">
        <f t="shared" si="1"/>
        <v>0.04203703703703704</v>
      </c>
      <c r="D43" s="17">
        <f t="shared" si="2"/>
        <v>60</v>
      </c>
      <c r="E43" s="22">
        <v>7</v>
      </c>
      <c r="F43" s="17">
        <v>41</v>
      </c>
      <c r="G43" s="33" t="s">
        <v>135</v>
      </c>
      <c r="H43" s="72">
        <v>0.04203703703703704</v>
      </c>
      <c r="I43" s="19">
        <v>60</v>
      </c>
      <c r="J43" s="59">
        <f t="shared" si="3"/>
        <v>0.006800701911589008</v>
      </c>
    </row>
    <row r="44" spans="1:10" ht="12" customHeight="1">
      <c r="A44" s="17">
        <v>4</v>
      </c>
      <c r="B44" s="37" t="s">
        <v>44</v>
      </c>
      <c r="C44" s="44">
        <f t="shared" si="1"/>
        <v>0.042164351851851856</v>
      </c>
      <c r="D44" s="17">
        <f t="shared" si="2"/>
        <v>59</v>
      </c>
      <c r="E44" s="22">
        <v>7</v>
      </c>
      <c r="F44" s="17">
        <v>42</v>
      </c>
      <c r="G44" s="37" t="s">
        <v>44</v>
      </c>
      <c r="H44" s="72">
        <v>0.042164351851851856</v>
      </c>
      <c r="I44" s="19">
        <v>59</v>
      </c>
      <c r="J44" s="59">
        <f t="shared" si="3"/>
        <v>0.006834304062126643</v>
      </c>
    </row>
    <row r="45" spans="1:10" ht="12" customHeight="1">
      <c r="A45" s="17">
        <v>5</v>
      </c>
      <c r="B45" s="33" t="s">
        <v>68</v>
      </c>
      <c r="C45" s="44">
        <f t="shared" si="1"/>
        <v>0.04237268518518519</v>
      </c>
      <c r="D45" s="17">
        <f t="shared" si="2"/>
        <v>58</v>
      </c>
      <c r="E45" s="66">
        <v>7</v>
      </c>
      <c r="F45" s="17">
        <v>43</v>
      </c>
      <c r="G45" s="33" t="s">
        <v>68</v>
      </c>
      <c r="H45" s="72">
        <v>0.04237268518518519</v>
      </c>
      <c r="I45" s="19">
        <v>58</v>
      </c>
      <c r="J45" s="59">
        <f t="shared" si="3"/>
        <v>0.007144190561529271</v>
      </c>
    </row>
    <row r="46" spans="1:10" ht="12" customHeight="1">
      <c r="A46" s="17">
        <v>6</v>
      </c>
      <c r="B46" s="33" t="s">
        <v>136</v>
      </c>
      <c r="C46" s="44">
        <f t="shared" si="1"/>
        <v>0.04429398148148148</v>
      </c>
      <c r="D46" s="17">
        <f t="shared" si="2"/>
        <v>57</v>
      </c>
      <c r="E46" s="22">
        <v>7</v>
      </c>
      <c r="F46" s="17">
        <v>44</v>
      </c>
      <c r="G46" s="33" t="s">
        <v>136</v>
      </c>
      <c r="H46" s="72">
        <v>0.04429398148148148</v>
      </c>
      <c r="I46" s="19">
        <v>57</v>
      </c>
      <c r="J46" s="59">
        <f aca="true" t="shared" si="4" ref="J46:J51">H46/J$1</f>
        <v>0.007144190561529271</v>
      </c>
    </row>
    <row r="47" spans="1:10" ht="12" customHeight="1">
      <c r="A47" s="17">
        <v>7</v>
      </c>
      <c r="B47" s="3" t="s">
        <v>50</v>
      </c>
      <c r="C47" s="44">
        <f t="shared" si="1"/>
        <v>0.044988425925925925</v>
      </c>
      <c r="D47" s="17">
        <f t="shared" si="2"/>
        <v>56</v>
      </c>
      <c r="E47" s="22">
        <v>7</v>
      </c>
      <c r="F47" s="17">
        <v>45</v>
      </c>
      <c r="G47" s="1" t="s">
        <v>50</v>
      </c>
      <c r="H47" s="72">
        <v>0.044988425925925925</v>
      </c>
      <c r="I47" s="19">
        <v>56</v>
      </c>
      <c r="J47" s="59">
        <f t="shared" si="4"/>
        <v>0.0072561977299880525</v>
      </c>
    </row>
    <row r="48" spans="1:10" ht="12" customHeight="1">
      <c r="A48" s="10">
        <v>8</v>
      </c>
      <c r="B48" s="196" t="s">
        <v>111</v>
      </c>
      <c r="C48" s="45">
        <f t="shared" si="1"/>
        <v>0.04513888888888889</v>
      </c>
      <c r="D48" s="10">
        <f t="shared" si="2"/>
        <v>55</v>
      </c>
      <c r="E48" s="137">
        <v>7</v>
      </c>
      <c r="F48" s="17">
        <v>46</v>
      </c>
      <c r="G48" s="1" t="s">
        <v>145</v>
      </c>
      <c r="H48" s="72">
        <v>0.04512731481481482</v>
      </c>
      <c r="I48" s="19" t="s">
        <v>72</v>
      </c>
      <c r="J48" s="59">
        <f t="shared" si="4"/>
        <v>0.0072785991636798095</v>
      </c>
    </row>
    <row r="49" spans="1:10" ht="12" customHeight="1">
      <c r="A49" s="16">
        <v>1</v>
      </c>
      <c r="B49" s="61" t="s">
        <v>51</v>
      </c>
      <c r="C49" s="43">
        <f t="shared" si="1"/>
        <v>0.045717592592592594</v>
      </c>
      <c r="D49" s="16">
        <f t="shared" si="2"/>
        <v>54</v>
      </c>
      <c r="E49" s="174">
        <v>8</v>
      </c>
      <c r="F49" s="17">
        <v>47</v>
      </c>
      <c r="G49" s="37" t="s">
        <v>111</v>
      </c>
      <c r="H49" s="72">
        <v>0.04513888888888889</v>
      </c>
      <c r="I49" s="19">
        <v>55</v>
      </c>
      <c r="J49" s="59">
        <f t="shared" si="4"/>
        <v>0.007280465949820788</v>
      </c>
    </row>
    <row r="50" spans="1:10" ht="12" customHeight="1">
      <c r="A50" s="10">
        <v>2</v>
      </c>
      <c r="B50" s="196" t="s">
        <v>108</v>
      </c>
      <c r="C50" s="45">
        <f t="shared" si="1"/>
        <v>0.05306712962962964</v>
      </c>
      <c r="D50" s="10">
        <f t="shared" si="2"/>
        <v>53</v>
      </c>
      <c r="E50" s="137">
        <v>8</v>
      </c>
      <c r="F50" s="17">
        <v>48</v>
      </c>
      <c r="G50" s="1" t="s">
        <v>51</v>
      </c>
      <c r="H50" s="72">
        <v>0.045717592592592594</v>
      </c>
      <c r="I50" s="19">
        <v>54</v>
      </c>
      <c r="J50" s="59">
        <f t="shared" si="4"/>
        <v>0.0073738052568697735</v>
      </c>
    </row>
    <row r="51" spans="1:10" ht="12" customHeight="1">
      <c r="A51" s="69"/>
      <c r="B51" s="77"/>
      <c r="C51" s="78"/>
      <c r="D51" s="69"/>
      <c r="E51" s="197"/>
      <c r="F51" s="90">
        <v>49</v>
      </c>
      <c r="G51" s="37" t="s">
        <v>108</v>
      </c>
      <c r="H51" s="72">
        <v>0.05306712962962964</v>
      </c>
      <c r="I51" s="19">
        <v>53</v>
      </c>
      <c r="J51" s="59">
        <f t="shared" si="4"/>
        <v>0.008559214456391876</v>
      </c>
    </row>
    <row r="52" spans="5:10" ht="10.5" customHeight="1">
      <c r="E52" s="1"/>
      <c r="F52" s="1"/>
      <c r="G52" s="33" t="s">
        <v>131</v>
      </c>
      <c r="H52" s="72">
        <v>0.040775462962962965</v>
      </c>
      <c r="I52" s="200" t="s">
        <v>146</v>
      </c>
      <c r="J52" s="198"/>
    </row>
    <row r="53" spans="5:10" ht="10.5" customHeight="1">
      <c r="E53" s="1"/>
      <c r="F53" s="1"/>
      <c r="G53" s="42" t="s">
        <v>54</v>
      </c>
      <c r="H53" s="141"/>
      <c r="I53" s="201" t="s">
        <v>146</v>
      </c>
      <c r="J53" s="199"/>
    </row>
    <row r="54" spans="5:8" ht="10.5" customHeight="1">
      <c r="E54" s="1"/>
      <c r="F54" s="1"/>
      <c r="H54" s="64"/>
    </row>
    <row r="55" spans="5:8" ht="10.5" customHeight="1">
      <c r="E55" s="1"/>
      <c r="F55" s="1"/>
      <c r="H55" s="64"/>
    </row>
    <row r="56" spans="5:8" ht="10.5" customHeight="1">
      <c r="E56" s="1"/>
      <c r="F56" s="1"/>
      <c r="H56" s="64"/>
    </row>
    <row r="57" spans="5:8" ht="10.5" customHeight="1">
      <c r="E57" s="1"/>
      <c r="F57" s="1"/>
      <c r="H57" s="64"/>
    </row>
    <row r="58" spans="5:8" ht="10.5" customHeight="1">
      <c r="E58" s="1"/>
      <c r="F58" s="1"/>
      <c r="H58" s="64"/>
    </row>
    <row r="59" spans="5:8" ht="10.5" customHeight="1">
      <c r="E59" s="1"/>
      <c r="F59" s="1"/>
      <c r="H59" s="64"/>
    </row>
    <row r="60" spans="5:8" ht="10.5" customHeight="1">
      <c r="E60" s="1"/>
      <c r="F60" s="1"/>
      <c r="H60" s="64"/>
    </row>
    <row r="61" spans="5:8" ht="10.5" customHeight="1">
      <c r="E61" s="1"/>
      <c r="F61" s="1"/>
      <c r="H61" s="64"/>
    </row>
    <row r="62" spans="5:8" ht="10.5" customHeight="1">
      <c r="E62" s="1"/>
      <c r="F62" s="1"/>
      <c r="H62" s="64"/>
    </row>
    <row r="63" spans="5:8" ht="10.5" customHeight="1">
      <c r="E63" s="1"/>
      <c r="F63" s="1"/>
      <c r="H63" s="64"/>
    </row>
    <row r="64" spans="5:8" ht="10.5" customHeight="1">
      <c r="E64" s="1"/>
      <c r="F64" s="1"/>
      <c r="H64" s="64"/>
    </row>
    <row r="65" spans="5:8" ht="10.5" customHeight="1">
      <c r="E65" s="1"/>
      <c r="F65" s="1"/>
      <c r="H65" s="64"/>
    </row>
    <row r="66" spans="5:8" ht="10.5" customHeight="1">
      <c r="E66" s="1"/>
      <c r="F66" s="1"/>
      <c r="H66" s="64"/>
    </row>
    <row r="67" spans="5:8" ht="10.5" customHeight="1">
      <c r="E67" s="1"/>
      <c r="F67" s="1"/>
      <c r="H67" s="64"/>
    </row>
    <row r="68" spans="5:8" ht="10.5" customHeight="1">
      <c r="E68" s="1"/>
      <c r="F68" s="1"/>
      <c r="H68" s="64"/>
    </row>
    <row r="69" spans="5:8" ht="10.5" customHeight="1">
      <c r="E69" s="1"/>
      <c r="F69" s="1"/>
      <c r="H69" s="64"/>
    </row>
    <row r="70" spans="5:8" ht="10.5" customHeight="1">
      <c r="E70" s="1"/>
      <c r="F70" s="1"/>
      <c r="H70" s="64"/>
    </row>
    <row r="71" spans="5:8" ht="10.5" customHeight="1">
      <c r="E71" s="1"/>
      <c r="F71" s="1"/>
      <c r="H71" s="64"/>
    </row>
    <row r="72" spans="5:8" ht="10.5" customHeight="1">
      <c r="E72" s="1"/>
      <c r="F72" s="1"/>
      <c r="H72" s="64"/>
    </row>
    <row r="73" spans="5:8" ht="10.5" customHeight="1">
      <c r="E73" s="1"/>
      <c r="F73" s="1"/>
      <c r="H73" s="64"/>
    </row>
    <row r="74" spans="5:8" ht="10.5" customHeight="1">
      <c r="E74" s="1"/>
      <c r="F74" s="1"/>
      <c r="H74" s="64"/>
    </row>
    <row r="75" spans="5:8" ht="10.5" customHeight="1">
      <c r="E75" s="1"/>
      <c r="F75" s="1"/>
      <c r="H75" s="64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0"/>
  <sheetViews>
    <sheetView showGridLines="0" zoomScalePageLayoutView="0" workbookViewId="0" topLeftCell="A33">
      <selection activeCell="G43" sqref="G43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8.140625" style="27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21.28125" style="1" customWidth="1"/>
    <col min="8" max="8" width="7.8515625" style="53" bestFit="1" customWidth="1"/>
    <col min="9" max="9" width="6.140625" style="2" bestFit="1" customWidth="1"/>
    <col min="10" max="10" width="6.8515625" style="56" bestFit="1" customWidth="1"/>
    <col min="11" max="11" width="3.421875" style="36" customWidth="1"/>
    <col min="12" max="12" width="7.00390625" style="1" customWidth="1"/>
    <col min="13" max="16384" width="13.57421875" style="1" customWidth="1"/>
  </cols>
  <sheetData>
    <row r="1" spans="1:11" s="6" customFormat="1" ht="18.75" customHeight="1">
      <c r="A1" s="228" t="s">
        <v>221</v>
      </c>
      <c r="B1" s="227"/>
      <c r="C1" s="227"/>
      <c r="D1" s="227"/>
      <c r="E1" s="227"/>
      <c r="F1" s="227"/>
      <c r="G1" s="227"/>
      <c r="H1" s="227"/>
      <c r="I1" s="227"/>
      <c r="J1" s="55">
        <v>3.4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31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2" ht="12.75">
      <c r="A3" s="26">
        <v>1</v>
      </c>
      <c r="B3" s="62" t="s">
        <v>22</v>
      </c>
      <c r="C3" s="43" t="str">
        <f aca="true" t="shared" si="0" ref="C3:C37">VLOOKUP($B3,$G$2:$I$47,2,FALSE)</f>
        <v>00:22:03</v>
      </c>
      <c r="D3" s="18">
        <f aca="true" t="shared" si="1" ref="D3:D37">VLOOKUP($B3,$G$2:$I$47,3,FALSE)</f>
        <v>100</v>
      </c>
      <c r="E3" s="25">
        <v>1</v>
      </c>
      <c r="F3" s="16">
        <v>1</v>
      </c>
      <c r="G3" s="62" t="s">
        <v>22</v>
      </c>
      <c r="H3" s="1" t="s">
        <v>148</v>
      </c>
      <c r="I3" s="28">
        <v>100</v>
      </c>
      <c r="J3" s="57">
        <f aca="true" t="shared" si="2" ref="J3:J53">H3/J$1</f>
        <v>0.004503676470588235</v>
      </c>
      <c r="K3" s="41" t="s">
        <v>115</v>
      </c>
      <c r="L3"/>
    </row>
    <row r="4" spans="1:12" ht="12.75">
      <c r="A4" s="20">
        <v>2</v>
      </c>
      <c r="B4" s="33" t="s">
        <v>32</v>
      </c>
      <c r="C4" s="44" t="str">
        <f t="shared" si="0"/>
        <v>00:23:28</v>
      </c>
      <c r="D4" s="15">
        <f t="shared" si="1"/>
        <v>92</v>
      </c>
      <c r="E4" s="21">
        <v>1</v>
      </c>
      <c r="F4" s="17">
        <v>2</v>
      </c>
      <c r="G4" s="33" t="s">
        <v>144</v>
      </c>
      <c r="H4" s="1" t="s">
        <v>149</v>
      </c>
      <c r="I4" s="19">
        <v>99</v>
      </c>
      <c r="J4" s="59">
        <f t="shared" si="2"/>
        <v>0.004595588235294118</v>
      </c>
      <c r="K4" s="41" t="s">
        <v>89</v>
      </c>
      <c r="L4"/>
    </row>
    <row r="5" spans="1:12" ht="12.75">
      <c r="A5" s="20">
        <v>3</v>
      </c>
      <c r="B5" s="63" t="s">
        <v>38</v>
      </c>
      <c r="C5" s="44" t="str">
        <f t="shared" si="0"/>
        <v>00:23:52</v>
      </c>
      <c r="D5" s="15">
        <f t="shared" si="1"/>
        <v>91</v>
      </c>
      <c r="E5" s="21">
        <v>1</v>
      </c>
      <c r="F5" s="17">
        <v>3</v>
      </c>
      <c r="G5" s="63" t="s">
        <v>110</v>
      </c>
      <c r="H5" s="1" t="s">
        <v>150</v>
      </c>
      <c r="I5" s="19">
        <v>98</v>
      </c>
      <c r="J5" s="59">
        <f t="shared" si="2"/>
        <v>0.004636437908496731</v>
      </c>
      <c r="K5" s="41"/>
      <c r="L5"/>
    </row>
    <row r="6" spans="1:12" ht="12.75">
      <c r="A6" s="26">
        <v>1</v>
      </c>
      <c r="B6" s="62" t="s">
        <v>144</v>
      </c>
      <c r="C6" s="43" t="str">
        <f t="shared" si="0"/>
        <v>00:22:30</v>
      </c>
      <c r="D6" s="18">
        <f t="shared" si="1"/>
        <v>99</v>
      </c>
      <c r="E6" s="25">
        <v>2</v>
      </c>
      <c r="F6" s="17">
        <v>4</v>
      </c>
      <c r="G6" s="63" t="s">
        <v>58</v>
      </c>
      <c r="H6" s="1" t="s">
        <v>151</v>
      </c>
      <c r="I6" s="19">
        <v>97</v>
      </c>
      <c r="J6" s="59">
        <f t="shared" si="2"/>
        <v>0.004667075163398693</v>
      </c>
      <c r="K6" s="41"/>
      <c r="L6"/>
    </row>
    <row r="7" spans="1:12" ht="12.75">
      <c r="A7" s="20">
        <v>2</v>
      </c>
      <c r="B7" s="63" t="s">
        <v>58</v>
      </c>
      <c r="C7" s="44" t="str">
        <f t="shared" si="0"/>
        <v>00:22:51</v>
      </c>
      <c r="D7" s="15">
        <f t="shared" si="1"/>
        <v>97</v>
      </c>
      <c r="E7" s="21">
        <v>2</v>
      </c>
      <c r="F7" s="17">
        <v>5</v>
      </c>
      <c r="G7" s="63" t="s">
        <v>73</v>
      </c>
      <c r="H7" s="1" t="s">
        <v>152</v>
      </c>
      <c r="I7" s="19">
        <v>96</v>
      </c>
      <c r="J7" s="59">
        <f t="shared" si="2"/>
        <v>0.004690904139433552</v>
      </c>
      <c r="K7" s="41"/>
      <c r="L7"/>
    </row>
    <row r="8" spans="1:12" ht="12.75">
      <c r="A8" s="20">
        <v>3</v>
      </c>
      <c r="B8" s="63" t="s">
        <v>107</v>
      </c>
      <c r="C8" s="44" t="str">
        <f t="shared" si="0"/>
        <v>00:23:17</v>
      </c>
      <c r="D8" s="15">
        <f t="shared" si="1"/>
        <v>94</v>
      </c>
      <c r="E8" s="21">
        <v>2</v>
      </c>
      <c r="F8" s="17">
        <v>6</v>
      </c>
      <c r="G8" s="33" t="s">
        <v>115</v>
      </c>
      <c r="H8" s="1" t="s">
        <v>153</v>
      </c>
      <c r="I8" s="19">
        <v>95</v>
      </c>
      <c r="J8" s="59">
        <f t="shared" si="2"/>
        <v>0.004704520697167756</v>
      </c>
      <c r="K8" s="41"/>
      <c r="L8"/>
    </row>
    <row r="9" spans="1:12" ht="12.75">
      <c r="A9" s="17">
        <v>4</v>
      </c>
      <c r="B9" s="63" t="s">
        <v>124</v>
      </c>
      <c r="C9" s="44" t="str">
        <f t="shared" si="0"/>
        <v>00:23:24</v>
      </c>
      <c r="D9" s="17">
        <f t="shared" si="1"/>
        <v>93</v>
      </c>
      <c r="E9" s="21">
        <v>2</v>
      </c>
      <c r="F9" s="17">
        <v>7</v>
      </c>
      <c r="G9" s="63" t="s">
        <v>107</v>
      </c>
      <c r="H9" s="1" t="s">
        <v>154</v>
      </c>
      <c r="I9" s="19">
        <v>94</v>
      </c>
      <c r="J9" s="59">
        <f t="shared" si="2"/>
        <v>0.004755582788671024</v>
      </c>
      <c r="K9" s="41"/>
      <c r="L9"/>
    </row>
    <row r="10" spans="1:12" ht="12.75">
      <c r="A10" s="17">
        <v>5</v>
      </c>
      <c r="B10" s="33" t="s">
        <v>37</v>
      </c>
      <c r="C10" s="44" t="str">
        <f t="shared" si="0"/>
        <v>00:24:13</v>
      </c>
      <c r="D10" s="15">
        <f t="shared" si="1"/>
        <v>88</v>
      </c>
      <c r="E10" s="21">
        <v>2</v>
      </c>
      <c r="F10" s="17">
        <v>8</v>
      </c>
      <c r="G10" s="63" t="s">
        <v>124</v>
      </c>
      <c r="H10" s="1" t="s">
        <v>155</v>
      </c>
      <c r="I10" s="19">
        <v>93</v>
      </c>
      <c r="J10" s="59">
        <f t="shared" si="2"/>
        <v>0.004779411764705882</v>
      </c>
      <c r="K10" s="41"/>
      <c r="L10"/>
    </row>
    <row r="11" spans="1:12" ht="12.75">
      <c r="A11" s="16">
        <v>1</v>
      </c>
      <c r="B11" s="61" t="s">
        <v>110</v>
      </c>
      <c r="C11" s="43" t="str">
        <f t="shared" si="0"/>
        <v>00:22:42</v>
      </c>
      <c r="D11" s="16">
        <f t="shared" si="1"/>
        <v>98</v>
      </c>
      <c r="E11" s="25">
        <v>3</v>
      </c>
      <c r="F11" s="17">
        <v>9</v>
      </c>
      <c r="G11" s="33" t="s">
        <v>32</v>
      </c>
      <c r="H11" s="1" t="s">
        <v>156</v>
      </c>
      <c r="I11" s="19">
        <v>92</v>
      </c>
      <c r="J11" s="59">
        <f t="shared" si="2"/>
        <v>0.004793028322440087</v>
      </c>
      <c r="K11" s="41"/>
      <c r="L11"/>
    </row>
    <row r="12" spans="1:12" ht="12.75">
      <c r="A12" s="17">
        <v>2</v>
      </c>
      <c r="B12" s="33" t="s">
        <v>73</v>
      </c>
      <c r="C12" s="44" t="str">
        <f t="shared" si="0"/>
        <v>00:22:58</v>
      </c>
      <c r="D12" s="17">
        <f t="shared" si="1"/>
        <v>96</v>
      </c>
      <c r="E12" s="21">
        <v>3</v>
      </c>
      <c r="F12" s="17">
        <v>10</v>
      </c>
      <c r="G12" s="33" t="s">
        <v>38</v>
      </c>
      <c r="H12" s="1" t="s">
        <v>157</v>
      </c>
      <c r="I12" s="19">
        <v>91</v>
      </c>
      <c r="J12" s="59">
        <f t="shared" si="2"/>
        <v>0.0048747276688453165</v>
      </c>
      <c r="K12" s="41"/>
      <c r="L12"/>
    </row>
    <row r="13" spans="1:12" ht="12.75">
      <c r="A13" s="17">
        <v>3</v>
      </c>
      <c r="B13" s="33" t="s">
        <v>115</v>
      </c>
      <c r="C13" s="44" t="str">
        <f t="shared" si="0"/>
        <v>00:23:02</v>
      </c>
      <c r="D13" s="17">
        <f t="shared" si="1"/>
        <v>95</v>
      </c>
      <c r="E13" s="21">
        <v>3</v>
      </c>
      <c r="F13" s="17">
        <v>11</v>
      </c>
      <c r="G13" s="33" t="s">
        <v>116</v>
      </c>
      <c r="H13" s="1" t="s">
        <v>158</v>
      </c>
      <c r="I13" s="19">
        <v>90</v>
      </c>
      <c r="J13" s="59">
        <f t="shared" si="2"/>
        <v>0.004905364923747276</v>
      </c>
      <c r="K13" s="41"/>
      <c r="L13"/>
    </row>
    <row r="14" spans="1:12" ht="12.75">
      <c r="A14" s="17">
        <v>4</v>
      </c>
      <c r="B14" s="63" t="s">
        <v>116</v>
      </c>
      <c r="C14" s="44" t="str">
        <f t="shared" si="0"/>
        <v>00:24:01</v>
      </c>
      <c r="D14" s="17">
        <f t="shared" si="1"/>
        <v>90</v>
      </c>
      <c r="E14" s="21">
        <v>3</v>
      </c>
      <c r="F14" s="17">
        <v>12</v>
      </c>
      <c r="G14" s="33" t="s">
        <v>54</v>
      </c>
      <c r="H14" s="1" t="s">
        <v>159</v>
      </c>
      <c r="I14" s="19">
        <v>89</v>
      </c>
      <c r="J14" s="59">
        <f t="shared" si="2"/>
        <v>0.004918981481481481</v>
      </c>
      <c r="K14" s="41"/>
      <c r="L14"/>
    </row>
    <row r="15" spans="1:12" ht="12.75">
      <c r="A15" s="17">
        <v>5</v>
      </c>
      <c r="B15" s="33" t="s">
        <v>62</v>
      </c>
      <c r="C15" s="44" t="str">
        <f t="shared" si="0"/>
        <v>00:24:37</v>
      </c>
      <c r="D15" s="17">
        <f t="shared" si="1"/>
        <v>85</v>
      </c>
      <c r="E15" s="21">
        <v>3</v>
      </c>
      <c r="F15" s="17">
        <v>13</v>
      </c>
      <c r="G15" s="63" t="s">
        <v>37</v>
      </c>
      <c r="H15" s="1" t="s">
        <v>160</v>
      </c>
      <c r="I15" s="19">
        <v>88</v>
      </c>
      <c r="J15" s="59">
        <f t="shared" si="2"/>
        <v>0.004946214596949891</v>
      </c>
      <c r="K15" s="41"/>
      <c r="L15"/>
    </row>
    <row r="16" spans="1:12" ht="12.75">
      <c r="A16" s="17">
        <v>6</v>
      </c>
      <c r="B16" s="33" t="s">
        <v>89</v>
      </c>
      <c r="C16" s="44" t="str">
        <f t="shared" si="0"/>
        <v>00:25:06</v>
      </c>
      <c r="D16" s="17">
        <f t="shared" si="1"/>
        <v>83</v>
      </c>
      <c r="E16" s="21">
        <v>3</v>
      </c>
      <c r="F16" s="17">
        <v>14</v>
      </c>
      <c r="G16" s="33" t="s">
        <v>24</v>
      </c>
      <c r="H16" s="1" t="s">
        <v>161</v>
      </c>
      <c r="I16" s="19">
        <v>87</v>
      </c>
      <c r="J16" s="59">
        <f t="shared" si="2"/>
        <v>0.004973447712418302</v>
      </c>
      <c r="K16" s="41"/>
      <c r="L16"/>
    </row>
    <row r="17" spans="1:12" ht="12.75">
      <c r="A17" s="10">
        <v>7</v>
      </c>
      <c r="B17" s="67" t="s">
        <v>140</v>
      </c>
      <c r="C17" s="45" t="str">
        <f t="shared" si="0"/>
        <v>00:27:14</v>
      </c>
      <c r="D17" s="10">
        <f t="shared" si="1"/>
        <v>75</v>
      </c>
      <c r="E17" s="85">
        <v>3</v>
      </c>
      <c r="F17" s="17">
        <v>15</v>
      </c>
      <c r="G17" s="63" t="s">
        <v>121</v>
      </c>
      <c r="H17" s="1" t="s">
        <v>162</v>
      </c>
      <c r="I17" s="19">
        <v>86</v>
      </c>
      <c r="J17" s="59">
        <f t="shared" si="2"/>
        <v>0.004987064270152506</v>
      </c>
      <c r="K17" s="41"/>
      <c r="L17"/>
    </row>
    <row r="18" spans="1:12" ht="12.75">
      <c r="A18" s="16">
        <v>1</v>
      </c>
      <c r="B18" s="62" t="s">
        <v>54</v>
      </c>
      <c r="C18" s="43" t="str">
        <f t="shared" si="0"/>
        <v>00:24:05</v>
      </c>
      <c r="D18" s="16">
        <f t="shared" si="1"/>
        <v>89</v>
      </c>
      <c r="E18" s="86">
        <v>4</v>
      </c>
      <c r="F18" s="17">
        <v>16</v>
      </c>
      <c r="G18" s="63" t="s">
        <v>62</v>
      </c>
      <c r="H18" s="1" t="s">
        <v>163</v>
      </c>
      <c r="I18" s="19">
        <v>85</v>
      </c>
      <c r="J18" s="59">
        <f t="shared" si="2"/>
        <v>0.005027913943355121</v>
      </c>
      <c r="K18" s="41"/>
      <c r="L18"/>
    </row>
    <row r="19" spans="1:12" ht="12.75">
      <c r="A19" s="17">
        <v>2</v>
      </c>
      <c r="B19" s="33" t="s">
        <v>24</v>
      </c>
      <c r="C19" s="44" t="str">
        <f t="shared" si="0"/>
        <v>00:24:21</v>
      </c>
      <c r="D19" s="17">
        <f t="shared" si="1"/>
        <v>87</v>
      </c>
      <c r="E19" s="22">
        <v>4</v>
      </c>
      <c r="F19" s="17">
        <v>17</v>
      </c>
      <c r="G19" s="33" t="s">
        <v>109</v>
      </c>
      <c r="H19" s="1" t="s">
        <v>164</v>
      </c>
      <c r="I19" s="19">
        <v>84</v>
      </c>
      <c r="J19" s="59">
        <f t="shared" si="2"/>
        <v>0.0050823801742919394</v>
      </c>
      <c r="K19" s="41"/>
      <c r="L19"/>
    </row>
    <row r="20" spans="1:12" ht="12.75">
      <c r="A20" s="17">
        <v>3</v>
      </c>
      <c r="B20" s="33" t="s">
        <v>121</v>
      </c>
      <c r="C20" s="44" t="str">
        <f t="shared" si="0"/>
        <v>00:24:25</v>
      </c>
      <c r="D20" s="17">
        <f t="shared" si="1"/>
        <v>86</v>
      </c>
      <c r="E20" s="22">
        <v>4</v>
      </c>
      <c r="F20" s="17">
        <v>18</v>
      </c>
      <c r="G20" s="33" t="s">
        <v>89</v>
      </c>
      <c r="H20" s="1" t="s">
        <v>165</v>
      </c>
      <c r="I20" s="19">
        <v>83</v>
      </c>
      <c r="J20" s="59">
        <f t="shared" si="2"/>
        <v>0.0051266339869281054</v>
      </c>
      <c r="K20" s="41"/>
      <c r="L20"/>
    </row>
    <row r="21" spans="1:12" ht="12.75">
      <c r="A21" s="17">
        <v>4</v>
      </c>
      <c r="B21" s="33" t="s">
        <v>41</v>
      </c>
      <c r="C21" s="44" t="str">
        <f t="shared" si="0"/>
        <v>00:25:19</v>
      </c>
      <c r="D21" s="17">
        <f t="shared" si="1"/>
        <v>82</v>
      </c>
      <c r="E21" s="22">
        <v>4</v>
      </c>
      <c r="F21" s="17">
        <v>19</v>
      </c>
      <c r="G21" s="33" t="s">
        <v>41</v>
      </c>
      <c r="H21" s="1" t="s">
        <v>166</v>
      </c>
      <c r="I21" s="19">
        <v>82</v>
      </c>
      <c r="J21" s="59">
        <f t="shared" si="2"/>
        <v>0.005170887799564271</v>
      </c>
      <c r="K21" s="41"/>
      <c r="L21"/>
    </row>
    <row r="22" spans="1:12" ht="12.75">
      <c r="A22" s="17">
        <v>5</v>
      </c>
      <c r="B22" s="33" t="s">
        <v>40</v>
      </c>
      <c r="C22" s="44" t="str">
        <f t="shared" si="0"/>
        <v>00:25:25</v>
      </c>
      <c r="D22" s="17">
        <f t="shared" si="1"/>
        <v>81</v>
      </c>
      <c r="E22" s="22">
        <v>4</v>
      </c>
      <c r="F22" s="17">
        <v>20</v>
      </c>
      <c r="G22" s="33" t="s">
        <v>40</v>
      </c>
      <c r="H22" s="1" t="s">
        <v>167</v>
      </c>
      <c r="I22" s="19">
        <v>81</v>
      </c>
      <c r="J22" s="59">
        <f t="shared" si="2"/>
        <v>0.005191312636165577</v>
      </c>
      <c r="K22" s="41"/>
      <c r="L22"/>
    </row>
    <row r="23" spans="1:12" ht="12.75">
      <c r="A23" s="17">
        <v>6</v>
      </c>
      <c r="B23" s="33" t="s">
        <v>35</v>
      </c>
      <c r="C23" s="44" t="str">
        <f t="shared" si="0"/>
        <v>00:25:35</v>
      </c>
      <c r="D23" s="17">
        <f t="shared" si="1"/>
        <v>80</v>
      </c>
      <c r="E23" s="22">
        <v>4</v>
      </c>
      <c r="F23" s="17">
        <v>21</v>
      </c>
      <c r="G23" s="33" t="s">
        <v>35</v>
      </c>
      <c r="H23" s="1" t="s">
        <v>168</v>
      </c>
      <c r="I23" s="19">
        <v>80</v>
      </c>
      <c r="J23" s="59">
        <f t="shared" si="2"/>
        <v>0.005225354030501089</v>
      </c>
      <c r="K23" s="41"/>
      <c r="L23"/>
    </row>
    <row r="24" spans="1:12" ht="12.75">
      <c r="A24" s="20">
        <v>7</v>
      </c>
      <c r="B24" s="63" t="s">
        <v>61</v>
      </c>
      <c r="C24" s="44" t="str">
        <f t="shared" si="0"/>
        <v>00:25:54</v>
      </c>
      <c r="D24" s="17">
        <f t="shared" si="1"/>
        <v>79</v>
      </c>
      <c r="E24" s="22">
        <v>4</v>
      </c>
      <c r="F24" s="17">
        <v>22</v>
      </c>
      <c r="G24" s="33" t="s">
        <v>61</v>
      </c>
      <c r="H24" s="1" t="s">
        <v>169</v>
      </c>
      <c r="I24" s="19">
        <v>79</v>
      </c>
      <c r="J24" s="59">
        <f t="shared" si="2"/>
        <v>0.0052900326797385615</v>
      </c>
      <c r="K24" s="41"/>
      <c r="L24"/>
    </row>
    <row r="25" spans="1:12" ht="12.75">
      <c r="A25" s="17">
        <v>8</v>
      </c>
      <c r="B25" s="33" t="s">
        <v>39</v>
      </c>
      <c r="C25" s="44" t="str">
        <f t="shared" si="0"/>
        <v>00:26:03</v>
      </c>
      <c r="D25" s="17">
        <f t="shared" si="1"/>
        <v>78</v>
      </c>
      <c r="E25" s="22">
        <v>4</v>
      </c>
      <c r="F25" s="17">
        <v>23</v>
      </c>
      <c r="G25" s="33" t="s">
        <v>39</v>
      </c>
      <c r="H25" s="1" t="s">
        <v>170</v>
      </c>
      <c r="I25" s="19">
        <v>78</v>
      </c>
      <c r="J25" s="59">
        <f t="shared" si="2"/>
        <v>0.005320669934640523</v>
      </c>
      <c r="K25" s="41"/>
      <c r="L25"/>
    </row>
    <row r="26" spans="1:12" ht="12.75">
      <c r="A26" s="17">
        <v>9</v>
      </c>
      <c r="B26" s="33" t="s">
        <v>42</v>
      </c>
      <c r="C26" s="44" t="str">
        <f t="shared" si="0"/>
        <v>00:26:14</v>
      </c>
      <c r="D26" s="17">
        <f t="shared" si="1"/>
        <v>77</v>
      </c>
      <c r="E26" s="22">
        <v>4</v>
      </c>
      <c r="F26" s="17">
        <v>24</v>
      </c>
      <c r="G26" s="33" t="s">
        <v>42</v>
      </c>
      <c r="H26" s="1" t="s">
        <v>171</v>
      </c>
      <c r="I26" s="19">
        <v>77</v>
      </c>
      <c r="J26" s="59">
        <f t="shared" si="2"/>
        <v>0.005358115468409586</v>
      </c>
      <c r="K26" s="41"/>
      <c r="L26"/>
    </row>
    <row r="27" spans="1:12" ht="12.75">
      <c r="A27" s="17">
        <v>10</v>
      </c>
      <c r="B27" s="33" t="s">
        <v>25</v>
      </c>
      <c r="C27" s="44" t="str">
        <f t="shared" si="0"/>
        <v>00:26:22</v>
      </c>
      <c r="D27" s="17">
        <f t="shared" si="1"/>
        <v>76</v>
      </c>
      <c r="E27" s="22">
        <v>4</v>
      </c>
      <c r="F27" s="17">
        <v>25</v>
      </c>
      <c r="G27" s="33" t="s">
        <v>25</v>
      </c>
      <c r="H27" s="1" t="s">
        <v>172</v>
      </c>
      <c r="I27" s="19">
        <v>76</v>
      </c>
      <c r="J27" s="59">
        <f t="shared" si="2"/>
        <v>0.005385348583877996</v>
      </c>
      <c r="K27" s="41"/>
      <c r="L27"/>
    </row>
    <row r="28" spans="1:12" ht="12.75">
      <c r="A28" s="20">
        <v>11</v>
      </c>
      <c r="B28" s="33" t="s">
        <v>43</v>
      </c>
      <c r="C28" s="44" t="str">
        <f t="shared" si="0"/>
        <v>00:27:31</v>
      </c>
      <c r="D28" s="17">
        <f t="shared" si="1"/>
        <v>74</v>
      </c>
      <c r="E28" s="22">
        <v>4</v>
      </c>
      <c r="F28" s="17">
        <v>26</v>
      </c>
      <c r="G28" s="33" t="s">
        <v>140</v>
      </c>
      <c r="H28" s="1" t="s">
        <v>173</v>
      </c>
      <c r="I28" s="19">
        <v>75</v>
      </c>
      <c r="J28" s="59">
        <f t="shared" si="2"/>
        <v>0.0055623638344226576</v>
      </c>
      <c r="K28" s="41"/>
      <c r="L28"/>
    </row>
    <row r="29" spans="1:12" ht="12.75">
      <c r="A29" s="93">
        <v>12</v>
      </c>
      <c r="B29" s="67" t="s">
        <v>147</v>
      </c>
      <c r="C29" s="45" t="str">
        <f t="shared" si="0"/>
        <v>00:28:23</v>
      </c>
      <c r="D29" s="10">
        <f t="shared" si="1"/>
        <v>71</v>
      </c>
      <c r="E29" s="23">
        <v>4</v>
      </c>
      <c r="F29" s="17">
        <v>27</v>
      </c>
      <c r="G29" s="33" t="s">
        <v>43</v>
      </c>
      <c r="H29" s="1" t="s">
        <v>174</v>
      </c>
      <c r="I29" s="19">
        <v>74</v>
      </c>
      <c r="J29" s="59">
        <f t="shared" si="2"/>
        <v>0.005620234204793028</v>
      </c>
      <c r="K29" s="41"/>
      <c r="L29"/>
    </row>
    <row r="30" spans="1:12" ht="12.75">
      <c r="A30" s="17">
        <v>1</v>
      </c>
      <c r="B30" s="61" t="s">
        <v>48</v>
      </c>
      <c r="C30" s="43" t="str">
        <f t="shared" si="0"/>
        <v>00:28:03</v>
      </c>
      <c r="D30" s="16">
        <f t="shared" si="1"/>
        <v>73</v>
      </c>
      <c r="E30" s="22">
        <v>5</v>
      </c>
      <c r="F30" s="17">
        <v>28</v>
      </c>
      <c r="G30" s="33" t="s">
        <v>48</v>
      </c>
      <c r="H30" s="1" t="s">
        <v>175</v>
      </c>
      <c r="I30" s="19">
        <v>73</v>
      </c>
      <c r="J30" s="59">
        <f t="shared" si="2"/>
        <v>0.005729166666666667</v>
      </c>
      <c r="K30" s="41"/>
      <c r="L30"/>
    </row>
    <row r="31" spans="1:12" ht="12.75">
      <c r="A31" s="17">
        <v>2</v>
      </c>
      <c r="B31" s="33" t="s">
        <v>55</v>
      </c>
      <c r="C31" s="44" t="str">
        <f t="shared" si="0"/>
        <v>00:29:03</v>
      </c>
      <c r="D31" s="17">
        <f t="shared" si="1"/>
        <v>70</v>
      </c>
      <c r="E31" s="22">
        <v>5</v>
      </c>
      <c r="F31" s="17">
        <v>29</v>
      </c>
      <c r="G31" s="63" t="s">
        <v>113</v>
      </c>
      <c r="H31" s="1" t="s">
        <v>176</v>
      </c>
      <c r="I31" s="19">
        <v>72</v>
      </c>
      <c r="J31" s="59">
        <f t="shared" si="2"/>
        <v>0.005739379084967321</v>
      </c>
      <c r="K31" s="41"/>
      <c r="L31"/>
    </row>
    <row r="32" spans="1:12" ht="12.75">
      <c r="A32" s="2">
        <v>3</v>
      </c>
      <c r="B32" s="33" t="s">
        <v>26</v>
      </c>
      <c r="C32" s="44" t="str">
        <f t="shared" si="0"/>
        <v>00:29:52</v>
      </c>
      <c r="D32" s="17">
        <f t="shared" si="1"/>
        <v>67</v>
      </c>
      <c r="E32" s="22">
        <v>5</v>
      </c>
      <c r="F32" s="17">
        <v>30</v>
      </c>
      <c r="G32" s="33" t="s">
        <v>147</v>
      </c>
      <c r="H32" s="1" t="s">
        <v>177</v>
      </c>
      <c r="I32" s="19">
        <v>71</v>
      </c>
      <c r="J32" s="59">
        <f t="shared" si="2"/>
        <v>0.00579724945533769</v>
      </c>
      <c r="K32" s="41"/>
      <c r="L32"/>
    </row>
    <row r="33" spans="1:12" ht="12.75">
      <c r="A33" s="17">
        <v>4</v>
      </c>
      <c r="B33" s="63" t="s">
        <v>126</v>
      </c>
      <c r="C33" s="44" t="str">
        <f t="shared" si="0"/>
        <v>00:30:04</v>
      </c>
      <c r="D33" s="17">
        <f t="shared" si="1"/>
        <v>66</v>
      </c>
      <c r="E33" s="22">
        <v>5</v>
      </c>
      <c r="F33" s="17">
        <v>31</v>
      </c>
      <c r="G33" s="63" t="s">
        <v>55</v>
      </c>
      <c r="H33" s="1" t="s">
        <v>178</v>
      </c>
      <c r="I33" s="19">
        <v>70</v>
      </c>
      <c r="J33" s="59">
        <f t="shared" si="2"/>
        <v>0.005933415032679738</v>
      </c>
      <c r="K33" s="41"/>
      <c r="L33"/>
    </row>
    <row r="34" spans="1:12" ht="12.75">
      <c r="A34" s="10">
        <v>5</v>
      </c>
      <c r="B34" s="42" t="s">
        <v>71</v>
      </c>
      <c r="C34" s="45" t="str">
        <f t="shared" si="0"/>
        <v>00:30:45</v>
      </c>
      <c r="D34" s="10">
        <f t="shared" si="1"/>
        <v>65</v>
      </c>
      <c r="E34" s="23">
        <v>5</v>
      </c>
      <c r="F34" s="17">
        <v>32</v>
      </c>
      <c r="G34" s="33" t="s">
        <v>28</v>
      </c>
      <c r="H34" s="1" t="s">
        <v>179</v>
      </c>
      <c r="I34" s="19">
        <v>69</v>
      </c>
      <c r="J34" s="59">
        <f t="shared" si="2"/>
        <v>0.005984477124183006</v>
      </c>
      <c r="K34" s="41"/>
      <c r="L34"/>
    </row>
    <row r="35" spans="1:12" ht="12.75">
      <c r="A35" s="16">
        <v>1</v>
      </c>
      <c r="B35" s="61" t="s">
        <v>109</v>
      </c>
      <c r="C35" s="43" t="str">
        <f t="shared" si="0"/>
        <v>00:24:53</v>
      </c>
      <c r="D35" s="16">
        <f t="shared" si="1"/>
        <v>84</v>
      </c>
      <c r="E35" s="86">
        <v>6</v>
      </c>
      <c r="F35" s="17">
        <v>33</v>
      </c>
      <c r="G35" s="63" t="s">
        <v>47</v>
      </c>
      <c r="H35" s="1" t="s">
        <v>180</v>
      </c>
      <c r="I35" s="19">
        <v>68</v>
      </c>
      <c r="J35" s="59">
        <f t="shared" si="2"/>
        <v>0.006066176470588235</v>
      </c>
      <c r="K35" s="41"/>
      <c r="L35"/>
    </row>
    <row r="36" spans="1:12" ht="12.75">
      <c r="A36" s="17">
        <v>2</v>
      </c>
      <c r="B36" s="33" t="s">
        <v>28</v>
      </c>
      <c r="C36" s="44" t="str">
        <f t="shared" si="0"/>
        <v>00:29:18</v>
      </c>
      <c r="D36" s="17">
        <f t="shared" si="1"/>
        <v>69</v>
      </c>
      <c r="E36" s="22">
        <v>6</v>
      </c>
      <c r="F36" s="17">
        <v>34</v>
      </c>
      <c r="G36" s="33" t="s">
        <v>26</v>
      </c>
      <c r="H36" s="1" t="s">
        <v>181</v>
      </c>
      <c r="I36" s="19">
        <v>67</v>
      </c>
      <c r="J36" s="59">
        <f t="shared" si="2"/>
        <v>0.006100217864923747</v>
      </c>
      <c r="K36" s="41"/>
      <c r="L36"/>
    </row>
    <row r="37" spans="1:12" ht="12.75">
      <c r="A37" s="17">
        <v>3</v>
      </c>
      <c r="B37" s="33" t="s">
        <v>47</v>
      </c>
      <c r="C37" s="44" t="str">
        <f t="shared" si="0"/>
        <v>00:29:42</v>
      </c>
      <c r="D37" s="17">
        <f t="shared" si="1"/>
        <v>68</v>
      </c>
      <c r="E37" s="22">
        <v>6</v>
      </c>
      <c r="F37" s="17">
        <v>35</v>
      </c>
      <c r="G37" s="33" t="s">
        <v>126</v>
      </c>
      <c r="H37" s="1" t="s">
        <v>182</v>
      </c>
      <c r="I37" s="19">
        <v>66</v>
      </c>
      <c r="J37" s="59">
        <f t="shared" si="2"/>
        <v>0.006141067538126361</v>
      </c>
      <c r="K37" s="41"/>
      <c r="L37"/>
    </row>
    <row r="38" spans="1:12" ht="12.75">
      <c r="A38" s="17">
        <v>4</v>
      </c>
      <c r="B38" s="33" t="s">
        <v>194</v>
      </c>
      <c r="C38" s="44" t="str">
        <f aca="true" t="shared" si="3" ref="C38:C53">VLOOKUP($B38,$G$2:$I$53,2,FALSE)</f>
        <v>00:31:28</v>
      </c>
      <c r="D38" s="17">
        <f aca="true" t="shared" si="4" ref="D38:D53">VLOOKUP($B38,$G$2:$I$53,3,FALSE)</f>
        <v>63</v>
      </c>
      <c r="E38" s="22">
        <v>6</v>
      </c>
      <c r="F38" s="17">
        <v>36</v>
      </c>
      <c r="G38" s="33" t="s">
        <v>71</v>
      </c>
      <c r="H38" s="1" t="s">
        <v>183</v>
      </c>
      <c r="I38" s="19">
        <v>65</v>
      </c>
      <c r="J38" s="59">
        <f t="shared" si="2"/>
        <v>0.00628063725490196</v>
      </c>
      <c r="K38" s="41"/>
      <c r="L38"/>
    </row>
    <row r="39" spans="1:12" ht="12.75">
      <c r="A39" s="17">
        <v>5</v>
      </c>
      <c r="B39" s="63" t="s">
        <v>45</v>
      </c>
      <c r="C39" s="44" t="str">
        <f t="shared" si="3"/>
        <v>00:31:29</v>
      </c>
      <c r="D39" s="17">
        <f t="shared" si="4"/>
        <v>62</v>
      </c>
      <c r="E39" s="22">
        <v>6</v>
      </c>
      <c r="F39" s="17">
        <v>37</v>
      </c>
      <c r="G39" s="33" t="s">
        <v>111</v>
      </c>
      <c r="H39" s="1" t="s">
        <v>184</v>
      </c>
      <c r="I39" s="19">
        <v>64</v>
      </c>
      <c r="J39" s="59">
        <f t="shared" si="2"/>
        <v>0.006403186274509805</v>
      </c>
      <c r="K39" s="41"/>
      <c r="L39"/>
    </row>
    <row r="40" spans="1:12" ht="12.75">
      <c r="A40" s="17">
        <v>6</v>
      </c>
      <c r="B40" s="63" t="s">
        <v>63</v>
      </c>
      <c r="C40" s="44" t="str">
        <f t="shared" si="3"/>
        <v>00:31:36</v>
      </c>
      <c r="D40" s="17">
        <f t="shared" si="4"/>
        <v>61</v>
      </c>
      <c r="E40" s="22">
        <v>6</v>
      </c>
      <c r="F40" s="17">
        <v>38</v>
      </c>
      <c r="G40" s="68" t="s">
        <v>194</v>
      </c>
      <c r="H40" s="1" t="s">
        <v>185</v>
      </c>
      <c r="I40" s="19">
        <v>63</v>
      </c>
      <c r="J40" s="59">
        <f t="shared" si="2"/>
        <v>0.006427015250544662</v>
      </c>
      <c r="K40" s="41"/>
      <c r="L40"/>
    </row>
    <row r="41" spans="1:12" ht="12.75" customHeight="1">
      <c r="A41" s="17">
        <v>7</v>
      </c>
      <c r="B41" s="63" t="s">
        <v>49</v>
      </c>
      <c r="C41" s="44" t="str">
        <f t="shared" si="3"/>
        <v>00:32:20</v>
      </c>
      <c r="D41" s="17">
        <f t="shared" si="4"/>
        <v>59</v>
      </c>
      <c r="E41" s="22">
        <v>6</v>
      </c>
      <c r="F41" s="17">
        <v>39</v>
      </c>
      <c r="G41" s="33" t="s">
        <v>45</v>
      </c>
      <c r="H41" s="1" t="s">
        <v>186</v>
      </c>
      <c r="I41" s="19">
        <v>62</v>
      </c>
      <c r="J41" s="59">
        <f t="shared" si="2"/>
        <v>0.0064304193899782135</v>
      </c>
      <c r="K41" s="39"/>
      <c r="L41"/>
    </row>
    <row r="42" spans="1:12" ht="12.75" customHeight="1">
      <c r="A42" s="16">
        <v>1</v>
      </c>
      <c r="B42" s="62" t="s">
        <v>113</v>
      </c>
      <c r="C42" s="43" t="str">
        <f t="shared" si="3"/>
        <v>00:28:06</v>
      </c>
      <c r="D42" s="16">
        <f t="shared" si="4"/>
        <v>72</v>
      </c>
      <c r="E42" s="86">
        <v>7</v>
      </c>
      <c r="F42" s="17">
        <v>40</v>
      </c>
      <c r="G42" s="33" t="s">
        <v>63</v>
      </c>
      <c r="H42" s="1" t="s">
        <v>187</v>
      </c>
      <c r="I42" s="19">
        <v>61</v>
      </c>
      <c r="J42" s="59">
        <f t="shared" si="2"/>
        <v>0.006454248366013072</v>
      </c>
      <c r="K42" s="39"/>
      <c r="L42"/>
    </row>
    <row r="43" spans="1:12" ht="12.75" customHeight="1">
      <c r="A43" s="17">
        <v>2</v>
      </c>
      <c r="B43" s="33" t="s">
        <v>111</v>
      </c>
      <c r="C43" s="44" t="str">
        <f t="shared" si="3"/>
        <v>00:31:21</v>
      </c>
      <c r="D43" s="17">
        <f t="shared" si="4"/>
        <v>64</v>
      </c>
      <c r="E43" s="22">
        <v>7</v>
      </c>
      <c r="F43" s="17">
        <v>41</v>
      </c>
      <c r="G43" s="33" t="s">
        <v>135</v>
      </c>
      <c r="H43" s="1" t="s">
        <v>188</v>
      </c>
      <c r="I43" s="19">
        <v>60</v>
      </c>
      <c r="J43" s="59">
        <f t="shared" si="2"/>
        <v>0.006556372549019608</v>
      </c>
      <c r="L43"/>
    </row>
    <row r="44" spans="1:12" ht="12.75" customHeight="1">
      <c r="A44" s="17">
        <v>3</v>
      </c>
      <c r="B44" s="33" t="s">
        <v>135</v>
      </c>
      <c r="C44" s="44" t="str">
        <f t="shared" si="3"/>
        <v>00:32:06</v>
      </c>
      <c r="D44" s="17">
        <f t="shared" si="4"/>
        <v>60</v>
      </c>
      <c r="E44" s="22">
        <v>7</v>
      </c>
      <c r="F44" s="17">
        <v>42</v>
      </c>
      <c r="G44" s="63" t="s">
        <v>49</v>
      </c>
      <c r="H44" s="1" t="s">
        <v>189</v>
      </c>
      <c r="I44" s="19">
        <v>59</v>
      </c>
      <c r="J44" s="59">
        <f t="shared" si="2"/>
        <v>0.006604030501089326</v>
      </c>
      <c r="L44"/>
    </row>
    <row r="45" spans="1:12" ht="12.75" customHeight="1">
      <c r="A45" s="17">
        <v>4</v>
      </c>
      <c r="B45" s="63" t="s">
        <v>65</v>
      </c>
      <c r="C45" s="44" t="str">
        <f t="shared" si="3"/>
        <v>00:32:48</v>
      </c>
      <c r="D45" s="17">
        <f t="shared" si="4"/>
        <v>58</v>
      </c>
      <c r="E45" s="22">
        <v>7</v>
      </c>
      <c r="F45" s="17">
        <v>43</v>
      </c>
      <c r="G45" s="63" t="s">
        <v>65</v>
      </c>
      <c r="H45" s="1" t="s">
        <v>190</v>
      </c>
      <c r="I45" s="19">
        <v>58</v>
      </c>
      <c r="J45" s="59">
        <f t="shared" si="2"/>
        <v>0.006699346405228758</v>
      </c>
      <c r="L45"/>
    </row>
    <row r="46" spans="1:12" ht="12.75" customHeight="1">
      <c r="A46" s="17">
        <v>5</v>
      </c>
      <c r="B46" s="33" t="s">
        <v>136</v>
      </c>
      <c r="C46" s="44" t="str">
        <f t="shared" si="3"/>
        <v>00:33:21</v>
      </c>
      <c r="D46" s="17">
        <f t="shared" si="4"/>
        <v>57</v>
      </c>
      <c r="E46" s="22">
        <v>7</v>
      </c>
      <c r="F46" s="17">
        <v>44</v>
      </c>
      <c r="G46" s="33" t="s">
        <v>136</v>
      </c>
      <c r="H46" s="1" t="s">
        <v>191</v>
      </c>
      <c r="I46" s="19">
        <v>57</v>
      </c>
      <c r="J46" s="59">
        <f t="shared" si="2"/>
        <v>0.006811683006535949</v>
      </c>
      <c r="L46"/>
    </row>
    <row r="47" spans="1:12" ht="12.75" customHeight="1">
      <c r="A47" s="17">
        <v>6</v>
      </c>
      <c r="B47" s="63" t="s">
        <v>44</v>
      </c>
      <c r="C47" s="44" t="str">
        <f t="shared" si="3"/>
        <v>00:33:44</v>
      </c>
      <c r="D47" s="17">
        <f t="shared" si="4"/>
        <v>56</v>
      </c>
      <c r="E47" s="22">
        <v>7</v>
      </c>
      <c r="F47" s="17">
        <v>45</v>
      </c>
      <c r="G47" s="63" t="s">
        <v>44</v>
      </c>
      <c r="H47" s="1" t="s">
        <v>192</v>
      </c>
      <c r="I47" s="19">
        <v>56</v>
      </c>
      <c r="J47" s="59">
        <f t="shared" si="2"/>
        <v>0.006889978213507626</v>
      </c>
      <c r="L47"/>
    </row>
    <row r="48" spans="1:12" ht="12.75" customHeight="1">
      <c r="A48" s="17">
        <v>7</v>
      </c>
      <c r="B48" s="63" t="s">
        <v>50</v>
      </c>
      <c r="C48" s="44" t="str">
        <f t="shared" si="3"/>
        <v>00:34:31</v>
      </c>
      <c r="D48" s="17">
        <f t="shared" si="4"/>
        <v>55</v>
      </c>
      <c r="E48" s="22">
        <v>7</v>
      </c>
      <c r="F48" s="17">
        <v>46</v>
      </c>
      <c r="G48" s="33" t="s">
        <v>50</v>
      </c>
      <c r="H48" s="1" t="s">
        <v>193</v>
      </c>
      <c r="I48" s="19">
        <v>55</v>
      </c>
      <c r="J48" s="59">
        <f t="shared" si="2"/>
        <v>0.007049972766884532</v>
      </c>
      <c r="L48"/>
    </row>
    <row r="49" spans="1:12" ht="12.75" customHeight="1">
      <c r="A49" s="17">
        <v>8</v>
      </c>
      <c r="B49" s="63" t="s">
        <v>68</v>
      </c>
      <c r="C49" s="44">
        <f t="shared" si="3"/>
        <v>0.024050925925925924</v>
      </c>
      <c r="D49" s="17">
        <f t="shared" si="4"/>
        <v>54</v>
      </c>
      <c r="E49" s="22">
        <v>7</v>
      </c>
      <c r="F49" s="17">
        <v>47</v>
      </c>
      <c r="G49" s="63" t="s">
        <v>68</v>
      </c>
      <c r="H49" s="64">
        <v>0.024050925925925924</v>
      </c>
      <c r="I49" s="19">
        <v>54</v>
      </c>
      <c r="J49" s="59">
        <f t="shared" si="2"/>
        <v>0.007073801742919389</v>
      </c>
      <c r="L49"/>
    </row>
    <row r="50" spans="1:12" ht="12.75" customHeight="1">
      <c r="A50" s="10">
        <v>9</v>
      </c>
      <c r="B50" s="42" t="s">
        <v>66</v>
      </c>
      <c r="C50" s="45">
        <f t="shared" si="3"/>
        <v>0.024907407407407406</v>
      </c>
      <c r="D50" s="10">
        <f t="shared" si="4"/>
        <v>53</v>
      </c>
      <c r="E50" s="23">
        <v>7</v>
      </c>
      <c r="F50" s="17">
        <v>48</v>
      </c>
      <c r="G50" s="63" t="s">
        <v>66</v>
      </c>
      <c r="H50" s="64">
        <v>0.024907407407407406</v>
      </c>
      <c r="I50" s="19">
        <v>53</v>
      </c>
      <c r="J50" s="59">
        <f t="shared" si="2"/>
        <v>0.007325708061002178</v>
      </c>
      <c r="L50"/>
    </row>
    <row r="51" spans="1:12" ht="12.75" customHeight="1">
      <c r="A51" s="16">
        <v>1</v>
      </c>
      <c r="B51" s="61" t="s">
        <v>51</v>
      </c>
      <c r="C51" s="43">
        <f t="shared" si="3"/>
        <v>0.02550925925925926</v>
      </c>
      <c r="D51" s="16">
        <f t="shared" si="4"/>
        <v>52</v>
      </c>
      <c r="E51" s="86">
        <v>8</v>
      </c>
      <c r="F51" s="17">
        <v>49</v>
      </c>
      <c r="G51" s="63" t="s">
        <v>51</v>
      </c>
      <c r="H51" s="64">
        <v>0.02550925925925926</v>
      </c>
      <c r="I51" s="19">
        <v>52</v>
      </c>
      <c r="J51" s="59">
        <f t="shared" si="2"/>
        <v>0.0075027233115468415</v>
      </c>
      <c r="L51"/>
    </row>
    <row r="52" spans="1:12" ht="12.75" customHeight="1">
      <c r="A52" s="17">
        <v>2</v>
      </c>
      <c r="B52" s="33" t="s">
        <v>108</v>
      </c>
      <c r="C52" s="44">
        <f t="shared" si="3"/>
        <v>0.026886574074074077</v>
      </c>
      <c r="D52" s="17">
        <f t="shared" si="4"/>
        <v>51</v>
      </c>
      <c r="E52" s="22">
        <v>8</v>
      </c>
      <c r="F52" s="17">
        <v>50</v>
      </c>
      <c r="G52" s="33" t="s">
        <v>108</v>
      </c>
      <c r="H52" s="64">
        <v>0.026886574074074077</v>
      </c>
      <c r="I52" s="19">
        <v>51</v>
      </c>
      <c r="J52" s="59">
        <f t="shared" si="2"/>
        <v>0.007907815904139434</v>
      </c>
      <c r="L52"/>
    </row>
    <row r="53" spans="1:12" ht="12.75" customHeight="1">
      <c r="A53" s="10">
        <v>3</v>
      </c>
      <c r="B53" s="67" t="s">
        <v>36</v>
      </c>
      <c r="C53" s="45">
        <f t="shared" si="3"/>
        <v>0.0324537037037037</v>
      </c>
      <c r="D53" s="10">
        <f t="shared" si="4"/>
        <v>50</v>
      </c>
      <c r="E53" s="23">
        <v>8</v>
      </c>
      <c r="F53" s="10">
        <v>51</v>
      </c>
      <c r="G53" s="202" t="s">
        <v>36</v>
      </c>
      <c r="H53" s="203">
        <v>0.0324537037037037</v>
      </c>
      <c r="I53" s="31">
        <v>50</v>
      </c>
      <c r="J53" s="60">
        <f t="shared" si="2"/>
        <v>0.009545206971677558</v>
      </c>
      <c r="L53"/>
    </row>
    <row r="54" spans="6:8" ht="10.5" customHeight="1">
      <c r="F54" s="1"/>
      <c r="H54" s="64"/>
    </row>
    <row r="55" spans="5:8" ht="10.5" customHeight="1">
      <c r="E55" s="1"/>
      <c r="F55" s="1"/>
      <c r="H55" s="64"/>
    </row>
    <row r="56" spans="5:8" ht="10.5" customHeight="1">
      <c r="E56" s="1"/>
      <c r="F56" s="1"/>
      <c r="H56" s="64"/>
    </row>
    <row r="57" spans="5:8" ht="10.5" customHeight="1">
      <c r="E57" s="1"/>
      <c r="F57" s="1"/>
      <c r="H57" s="64"/>
    </row>
    <row r="58" spans="5:8" ht="10.5" customHeight="1">
      <c r="E58" s="1"/>
      <c r="F58" s="1"/>
      <c r="H58" s="64"/>
    </row>
    <row r="59" spans="5:8" ht="10.5" customHeight="1">
      <c r="E59" s="1"/>
      <c r="F59" s="1"/>
      <c r="H59" s="1"/>
    </row>
    <row r="60" spans="5:8" ht="10.5" customHeight="1">
      <c r="E60" s="1"/>
      <c r="F60" s="1"/>
      <c r="H60" s="1"/>
    </row>
    <row r="61" spans="5:8" ht="10.5" customHeight="1">
      <c r="E61" s="1"/>
      <c r="F61" s="1"/>
      <c r="H61" s="1"/>
    </row>
    <row r="62" spans="5:8" ht="10.5" customHeight="1">
      <c r="E62" s="1"/>
      <c r="F62" s="1"/>
      <c r="H62" s="1"/>
    </row>
    <row r="63" spans="5:8" ht="10.5" customHeight="1">
      <c r="E63" s="1"/>
      <c r="F63" s="1"/>
      <c r="H63" s="1"/>
    </row>
    <row r="64" spans="5:8" ht="10.5" customHeight="1">
      <c r="E64" s="1"/>
      <c r="F64" s="1"/>
      <c r="H64" s="1"/>
    </row>
    <row r="65" spans="5:8" ht="10.5" customHeight="1">
      <c r="E65" s="1"/>
      <c r="F65" s="1"/>
      <c r="H65" s="1"/>
    </row>
    <row r="66" spans="5:8" ht="10.5" customHeight="1">
      <c r="E66" s="1"/>
      <c r="F66" s="1"/>
      <c r="H66" s="1"/>
    </row>
    <row r="67" spans="5:8" ht="10.5" customHeight="1">
      <c r="E67" s="1"/>
      <c r="F67" s="1"/>
      <c r="H67" s="1"/>
    </row>
    <row r="68" spans="5:8" ht="10.5" customHeight="1">
      <c r="E68" s="1"/>
      <c r="F68" s="1"/>
      <c r="H68" s="1"/>
    </row>
    <row r="69" spans="5:8" ht="10.5" customHeight="1">
      <c r="E69" s="1"/>
      <c r="F69" s="1"/>
      <c r="H69" s="1"/>
    </row>
    <row r="70" spans="5:8" ht="10.5" customHeight="1">
      <c r="E70" s="1"/>
      <c r="F70" s="1"/>
      <c r="H70" s="1"/>
    </row>
    <row r="71" spans="5:8" ht="10.5" customHeight="1">
      <c r="E71" s="1"/>
      <c r="F71" s="1"/>
      <c r="H71" s="1"/>
    </row>
    <row r="72" spans="5:8" ht="10.5" customHeight="1">
      <c r="E72" s="1"/>
      <c r="F72" s="1"/>
      <c r="H72" s="1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9"/>
  <sheetViews>
    <sheetView showGridLines="0" zoomScalePageLayoutView="0" workbookViewId="0" topLeftCell="D23">
      <selection activeCell="A1" sqref="A1:I1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7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5.57421875" style="53" bestFit="1" customWidth="1"/>
    <col min="9" max="9" width="6.140625" style="2" bestFit="1" customWidth="1"/>
    <col min="10" max="10" width="8.7109375" style="56" customWidth="1"/>
    <col min="11" max="11" width="17.7109375" style="36" customWidth="1"/>
    <col min="12" max="16384" width="13.57421875" style="1" customWidth="1"/>
  </cols>
  <sheetData>
    <row r="1" spans="1:11" s="6" customFormat="1" ht="18.75" customHeight="1">
      <c r="A1" s="228" t="s">
        <v>222</v>
      </c>
      <c r="B1" s="227"/>
      <c r="C1" s="227"/>
      <c r="D1" s="227"/>
      <c r="E1" s="227"/>
      <c r="F1" s="227"/>
      <c r="G1" s="227"/>
      <c r="H1" s="227"/>
      <c r="I1" s="227"/>
      <c r="J1" s="55">
        <v>3.1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31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>
      <c r="A3" s="26">
        <v>1</v>
      </c>
      <c r="B3" s="62" t="s">
        <v>23</v>
      </c>
      <c r="C3" s="43">
        <f aca="true" t="shared" si="0" ref="C3:C29">VLOOKUP($B3,$G$2:$I$48,2,FALSE)</f>
        <v>0.7770833333333332</v>
      </c>
      <c r="D3" s="18">
        <f aca="true" t="shared" si="1" ref="D3:D45">VLOOKUP($B3,$G$2:$I$48,3,FALSE)</f>
        <v>100</v>
      </c>
      <c r="E3" s="25">
        <v>1</v>
      </c>
      <c r="F3" s="16">
        <v>1</v>
      </c>
      <c r="G3" s="62" t="s">
        <v>23</v>
      </c>
      <c r="H3" s="204">
        <v>0.7770833333333332</v>
      </c>
      <c r="I3" s="28">
        <v>100</v>
      </c>
      <c r="J3" s="57">
        <f aca="true" t="shared" si="2" ref="J3:J58">H3/J$1</f>
        <v>0.25067204301075263</v>
      </c>
      <c r="K3" s="41" t="s">
        <v>24</v>
      </c>
    </row>
    <row r="4" spans="1:11" ht="12.75">
      <c r="A4" s="20">
        <v>2</v>
      </c>
      <c r="B4" s="63" t="s">
        <v>88</v>
      </c>
      <c r="C4" s="44">
        <f t="shared" si="0"/>
        <v>0.7923611111111111</v>
      </c>
      <c r="D4" s="15">
        <f t="shared" si="1"/>
        <v>99</v>
      </c>
      <c r="E4" s="21">
        <v>1</v>
      </c>
      <c r="F4" s="17">
        <v>2</v>
      </c>
      <c r="G4" s="63" t="s">
        <v>88</v>
      </c>
      <c r="H4" s="204">
        <v>0.7923611111111111</v>
      </c>
      <c r="I4" s="19">
        <v>99</v>
      </c>
      <c r="J4" s="59">
        <f t="shared" si="2"/>
        <v>0.25560035842293904</v>
      </c>
      <c r="K4" s="41" t="s">
        <v>113</v>
      </c>
    </row>
    <row r="5" spans="1:11" ht="12.75">
      <c r="A5" s="20">
        <v>3</v>
      </c>
      <c r="B5" s="63" t="s">
        <v>57</v>
      </c>
      <c r="C5" s="44">
        <f t="shared" si="0"/>
        <v>0.7972222222222222</v>
      </c>
      <c r="D5" s="15">
        <f t="shared" si="1"/>
        <v>98</v>
      </c>
      <c r="E5" s="21">
        <v>1</v>
      </c>
      <c r="F5" s="17">
        <v>3</v>
      </c>
      <c r="G5" s="63" t="s">
        <v>57</v>
      </c>
      <c r="H5" s="204">
        <v>0.7972222222222222</v>
      </c>
      <c r="I5" s="19">
        <v>98</v>
      </c>
      <c r="J5" s="59">
        <f t="shared" si="2"/>
        <v>0.25716845878136196</v>
      </c>
      <c r="K5" s="41"/>
    </row>
    <row r="6" spans="1:11" ht="12.75">
      <c r="A6" s="20">
        <v>4</v>
      </c>
      <c r="B6" s="63" t="s">
        <v>22</v>
      </c>
      <c r="C6" s="44">
        <f t="shared" si="0"/>
        <v>0.8034722222222223</v>
      </c>
      <c r="D6" s="15">
        <f t="shared" si="1"/>
        <v>97</v>
      </c>
      <c r="E6" s="21">
        <v>1</v>
      </c>
      <c r="F6" s="17">
        <v>4</v>
      </c>
      <c r="G6" s="63" t="s">
        <v>22</v>
      </c>
      <c r="H6" s="204">
        <v>0.8034722222222223</v>
      </c>
      <c r="I6" s="19">
        <v>97</v>
      </c>
      <c r="J6" s="59">
        <f t="shared" si="2"/>
        <v>0.2591845878136201</v>
      </c>
      <c r="K6" s="41"/>
    </row>
    <row r="7" spans="1:11" ht="12.75">
      <c r="A7" s="20">
        <v>5</v>
      </c>
      <c r="B7" s="63" t="s">
        <v>32</v>
      </c>
      <c r="C7" s="44">
        <f t="shared" si="0"/>
        <v>0.8340277777777777</v>
      </c>
      <c r="D7" s="15">
        <f t="shared" si="1"/>
        <v>90</v>
      </c>
      <c r="E7" s="21">
        <v>1</v>
      </c>
      <c r="F7" s="17">
        <v>5</v>
      </c>
      <c r="G7" s="63" t="s">
        <v>144</v>
      </c>
      <c r="H7" s="204">
        <v>0.811111111111111</v>
      </c>
      <c r="I7" s="19">
        <v>96</v>
      </c>
      <c r="J7" s="59">
        <f t="shared" si="2"/>
        <v>0.26164874551971323</v>
      </c>
      <c r="K7" s="41"/>
    </row>
    <row r="8" spans="1:11" ht="12.75">
      <c r="A8" s="93">
        <v>6</v>
      </c>
      <c r="B8" s="67" t="s">
        <v>38</v>
      </c>
      <c r="C8" s="45">
        <f t="shared" si="0"/>
        <v>0.8659722222222223</v>
      </c>
      <c r="D8" s="84">
        <f t="shared" si="1"/>
        <v>87</v>
      </c>
      <c r="E8" s="85">
        <v>1</v>
      </c>
      <c r="F8" s="17">
        <v>6</v>
      </c>
      <c r="G8" s="63" t="s">
        <v>58</v>
      </c>
      <c r="H8" s="204">
        <v>0.8145833333333333</v>
      </c>
      <c r="I8" s="19">
        <v>95</v>
      </c>
      <c r="J8" s="59">
        <f t="shared" si="2"/>
        <v>0.26276881720430106</v>
      </c>
      <c r="K8" s="41"/>
    </row>
    <row r="9" spans="1:11" ht="12.75">
      <c r="A9" s="17">
        <v>1</v>
      </c>
      <c r="B9" s="62" t="s">
        <v>144</v>
      </c>
      <c r="C9" s="43">
        <f t="shared" si="0"/>
        <v>0.811111111111111</v>
      </c>
      <c r="D9" s="16">
        <f t="shared" si="1"/>
        <v>96</v>
      </c>
      <c r="E9" s="25">
        <v>2</v>
      </c>
      <c r="F9" s="17">
        <v>7</v>
      </c>
      <c r="G9" s="63" t="s">
        <v>110</v>
      </c>
      <c r="H9" s="204">
        <v>0.8180555555555555</v>
      </c>
      <c r="I9" s="19">
        <v>94</v>
      </c>
      <c r="J9" s="59">
        <f t="shared" si="2"/>
        <v>0.2638888888888889</v>
      </c>
      <c r="K9" s="41"/>
    </row>
    <row r="10" spans="1:11" ht="12.75">
      <c r="A10" s="17">
        <v>2</v>
      </c>
      <c r="B10" s="63" t="s">
        <v>58</v>
      </c>
      <c r="C10" s="44">
        <f t="shared" si="0"/>
        <v>0.8145833333333333</v>
      </c>
      <c r="D10" s="15">
        <f t="shared" si="1"/>
        <v>95</v>
      </c>
      <c r="E10" s="21">
        <v>2</v>
      </c>
      <c r="F10" s="17">
        <v>8</v>
      </c>
      <c r="G10" s="63" t="s">
        <v>195</v>
      </c>
      <c r="H10" s="204">
        <v>0.8201388888888889</v>
      </c>
      <c r="I10" s="19">
        <v>93</v>
      </c>
      <c r="J10" s="59">
        <f>H10/J$1</f>
        <v>0.2645609318996416</v>
      </c>
      <c r="K10" s="41"/>
    </row>
    <row r="11" spans="1:11" ht="12.75">
      <c r="A11" s="17">
        <v>3</v>
      </c>
      <c r="B11" s="63" t="s">
        <v>195</v>
      </c>
      <c r="C11" s="44">
        <f t="shared" si="0"/>
        <v>0.8201388888888889</v>
      </c>
      <c r="D11" s="17">
        <f t="shared" si="1"/>
        <v>93</v>
      </c>
      <c r="E11" s="21">
        <v>2</v>
      </c>
      <c r="F11" s="17">
        <v>9</v>
      </c>
      <c r="G11" s="63" t="s">
        <v>73</v>
      </c>
      <c r="H11" s="204">
        <v>0.8236111111111111</v>
      </c>
      <c r="I11" s="19">
        <v>92</v>
      </c>
      <c r="J11" s="59">
        <f aca="true" t="shared" si="3" ref="J11:J28">H11/J$1</f>
        <v>0.26568100358422936</v>
      </c>
      <c r="K11" s="41"/>
    </row>
    <row r="12" spans="1:11" ht="12.75">
      <c r="A12" s="17">
        <v>4</v>
      </c>
      <c r="B12" s="63" t="s">
        <v>124</v>
      </c>
      <c r="C12" s="44">
        <f t="shared" si="0"/>
        <v>0.8506944444444445</v>
      </c>
      <c r="D12" s="17">
        <f t="shared" si="1"/>
        <v>89</v>
      </c>
      <c r="E12" s="21">
        <v>2</v>
      </c>
      <c r="F12" s="17">
        <v>10</v>
      </c>
      <c r="G12" s="63" t="s">
        <v>115</v>
      </c>
      <c r="H12" s="204">
        <v>0.8263888888888888</v>
      </c>
      <c r="I12" s="19">
        <v>91</v>
      </c>
      <c r="J12" s="59">
        <f t="shared" si="3"/>
        <v>0.26657706093189965</v>
      </c>
      <c r="K12" s="41"/>
    </row>
    <row r="13" spans="1:11" ht="12.75">
      <c r="A13" s="17">
        <v>5</v>
      </c>
      <c r="B13" s="63" t="s">
        <v>107</v>
      </c>
      <c r="C13" s="44">
        <f t="shared" si="0"/>
        <v>0.873611111111111</v>
      </c>
      <c r="D13" s="17">
        <f t="shared" si="1"/>
        <v>84</v>
      </c>
      <c r="E13" s="21">
        <v>2</v>
      </c>
      <c r="F13" s="17">
        <v>11</v>
      </c>
      <c r="G13" s="63" t="s">
        <v>32</v>
      </c>
      <c r="H13" s="204">
        <v>0.8340277777777777</v>
      </c>
      <c r="I13" s="19">
        <v>90</v>
      </c>
      <c r="J13" s="59">
        <f t="shared" si="3"/>
        <v>0.2690412186379928</v>
      </c>
      <c r="K13" s="41"/>
    </row>
    <row r="14" spans="1:11" ht="12.75">
      <c r="A14" s="10">
        <v>6</v>
      </c>
      <c r="B14" s="67" t="s">
        <v>37</v>
      </c>
      <c r="C14" s="45">
        <f t="shared" si="0"/>
        <v>0.9069444444444444</v>
      </c>
      <c r="D14" s="10">
        <f t="shared" si="1"/>
        <v>82</v>
      </c>
      <c r="E14" s="85">
        <v>2</v>
      </c>
      <c r="F14" s="17">
        <v>12</v>
      </c>
      <c r="G14" s="63" t="s">
        <v>139</v>
      </c>
      <c r="H14" s="204">
        <v>0.8465277777777778</v>
      </c>
      <c r="I14" s="19" t="s">
        <v>72</v>
      </c>
      <c r="J14" s="59">
        <f t="shared" si="3"/>
        <v>0.273073476702509</v>
      </c>
      <c r="K14" s="41"/>
    </row>
    <row r="15" spans="1:11" ht="12.75">
      <c r="A15" s="16">
        <v>1</v>
      </c>
      <c r="B15" s="62" t="s">
        <v>110</v>
      </c>
      <c r="C15" s="43">
        <f t="shared" si="0"/>
        <v>0.8180555555555555</v>
      </c>
      <c r="D15" s="16">
        <f t="shared" si="1"/>
        <v>94</v>
      </c>
      <c r="E15" s="25">
        <v>3</v>
      </c>
      <c r="F15" s="17">
        <v>13</v>
      </c>
      <c r="G15" s="63" t="s">
        <v>124</v>
      </c>
      <c r="H15" s="204">
        <v>0.8506944444444445</v>
      </c>
      <c r="I15" s="19">
        <v>89</v>
      </c>
      <c r="J15" s="59">
        <f t="shared" si="3"/>
        <v>0.27441756272401435</v>
      </c>
      <c r="K15" s="41"/>
    </row>
    <row r="16" spans="1:11" ht="12.75">
      <c r="A16" s="17">
        <v>2</v>
      </c>
      <c r="B16" s="63" t="s">
        <v>73</v>
      </c>
      <c r="C16" s="44">
        <f t="shared" si="0"/>
        <v>0.8236111111111111</v>
      </c>
      <c r="D16" s="17">
        <f t="shared" si="1"/>
        <v>92</v>
      </c>
      <c r="E16" s="21">
        <v>3</v>
      </c>
      <c r="F16" s="17">
        <v>14</v>
      </c>
      <c r="G16" s="63" t="s">
        <v>116</v>
      </c>
      <c r="H16" s="204">
        <v>0.8604166666666666</v>
      </c>
      <c r="I16" s="19">
        <v>88</v>
      </c>
      <c r="J16" s="59">
        <f t="shared" si="3"/>
        <v>0.2775537634408602</v>
      </c>
      <c r="K16" s="41"/>
    </row>
    <row r="17" spans="1:11" ht="12.75">
      <c r="A17" s="17">
        <v>3</v>
      </c>
      <c r="B17" s="63" t="s">
        <v>115</v>
      </c>
      <c r="C17" s="44">
        <f t="shared" si="0"/>
        <v>0.8263888888888888</v>
      </c>
      <c r="D17" s="17">
        <f t="shared" si="1"/>
        <v>91</v>
      </c>
      <c r="E17" s="21">
        <v>3</v>
      </c>
      <c r="F17" s="17">
        <v>15</v>
      </c>
      <c r="G17" s="63" t="s">
        <v>38</v>
      </c>
      <c r="H17" s="204">
        <v>0.8659722222222223</v>
      </c>
      <c r="I17" s="19">
        <v>87</v>
      </c>
      <c r="J17" s="59">
        <f t="shared" si="3"/>
        <v>0.2793458781362007</v>
      </c>
      <c r="K17" s="41"/>
    </row>
    <row r="18" spans="1:11" ht="12.75">
      <c r="A18" s="17">
        <v>4</v>
      </c>
      <c r="B18" s="63" t="s">
        <v>116</v>
      </c>
      <c r="C18" s="44">
        <f t="shared" si="0"/>
        <v>0.8604166666666666</v>
      </c>
      <c r="D18" s="17">
        <f t="shared" si="1"/>
        <v>88</v>
      </c>
      <c r="E18" s="21">
        <v>3</v>
      </c>
      <c r="F18" s="17">
        <v>16</v>
      </c>
      <c r="G18" s="63" t="s">
        <v>54</v>
      </c>
      <c r="H18" s="204">
        <v>0.8680555555555555</v>
      </c>
      <c r="I18" s="19">
        <v>86</v>
      </c>
      <c r="J18" s="59">
        <f t="shared" si="3"/>
        <v>0.2800179211469534</v>
      </c>
      <c r="K18" s="41"/>
    </row>
    <row r="19" spans="1:11" ht="12.75">
      <c r="A19" s="17">
        <v>5</v>
      </c>
      <c r="B19" s="63" t="s">
        <v>89</v>
      </c>
      <c r="C19" s="44">
        <f t="shared" si="0"/>
        <v>0.9222222222222222</v>
      </c>
      <c r="D19" s="17">
        <f t="shared" si="1"/>
        <v>79</v>
      </c>
      <c r="E19" s="22">
        <v>3</v>
      </c>
      <c r="F19" s="17">
        <v>17</v>
      </c>
      <c r="G19" s="63" t="s">
        <v>24</v>
      </c>
      <c r="H19" s="204">
        <v>0.873611111111111</v>
      </c>
      <c r="I19" s="19">
        <v>85</v>
      </c>
      <c r="J19" s="59">
        <f t="shared" si="3"/>
        <v>0.28181003584229386</v>
      </c>
      <c r="K19" s="41"/>
    </row>
    <row r="20" spans="1:11" ht="12.75">
      <c r="A20" s="16">
        <v>1</v>
      </c>
      <c r="B20" s="62" t="s">
        <v>54</v>
      </c>
      <c r="C20" s="43">
        <f t="shared" si="0"/>
        <v>0.8680555555555555</v>
      </c>
      <c r="D20" s="16">
        <f t="shared" si="1"/>
        <v>86</v>
      </c>
      <c r="E20" s="86">
        <v>4</v>
      </c>
      <c r="F20" s="17">
        <v>18</v>
      </c>
      <c r="G20" s="63" t="s">
        <v>107</v>
      </c>
      <c r="H20" s="204">
        <v>0.873611111111111</v>
      </c>
      <c r="I20" s="19">
        <v>84</v>
      </c>
      <c r="J20" s="59">
        <f t="shared" si="3"/>
        <v>0.28181003584229386</v>
      </c>
      <c r="K20" s="41"/>
    </row>
    <row r="21" spans="1:11" ht="12.75">
      <c r="A21" s="17">
        <v>2</v>
      </c>
      <c r="B21" s="63" t="s">
        <v>24</v>
      </c>
      <c r="C21" s="44">
        <f t="shared" si="0"/>
        <v>0.873611111111111</v>
      </c>
      <c r="D21" s="17">
        <f t="shared" si="1"/>
        <v>85</v>
      </c>
      <c r="E21" s="22">
        <v>4</v>
      </c>
      <c r="F21" s="17">
        <v>19</v>
      </c>
      <c r="G21" s="63" t="s">
        <v>121</v>
      </c>
      <c r="H21" s="204">
        <v>0.8743055555555556</v>
      </c>
      <c r="I21" s="19">
        <v>83</v>
      </c>
      <c r="J21" s="59">
        <f t="shared" si="3"/>
        <v>0.28203405017921146</v>
      </c>
      <c r="K21" s="41"/>
    </row>
    <row r="22" spans="1:11" ht="12.75">
      <c r="A22" s="17">
        <v>3</v>
      </c>
      <c r="B22" s="63" t="s">
        <v>121</v>
      </c>
      <c r="C22" s="44">
        <f t="shared" si="0"/>
        <v>0.8743055555555556</v>
      </c>
      <c r="D22" s="17">
        <f t="shared" si="1"/>
        <v>83</v>
      </c>
      <c r="E22" s="22">
        <v>4</v>
      </c>
      <c r="F22" s="17">
        <v>20</v>
      </c>
      <c r="G22" s="63" t="s">
        <v>37</v>
      </c>
      <c r="H22" s="204">
        <v>0.9069444444444444</v>
      </c>
      <c r="I22" s="19">
        <v>82</v>
      </c>
      <c r="J22" s="59">
        <f t="shared" si="3"/>
        <v>0.2925627240143369</v>
      </c>
      <c r="K22" s="41"/>
    </row>
    <row r="23" spans="1:11" ht="12.75">
      <c r="A23" s="17">
        <v>4</v>
      </c>
      <c r="B23" s="63" t="s">
        <v>61</v>
      </c>
      <c r="C23" s="44">
        <f t="shared" si="0"/>
        <v>0.9194444444444444</v>
      </c>
      <c r="D23" s="17">
        <f t="shared" si="1"/>
        <v>80</v>
      </c>
      <c r="E23" s="22">
        <v>4</v>
      </c>
      <c r="F23" s="17">
        <v>21</v>
      </c>
      <c r="G23" s="63" t="s">
        <v>109</v>
      </c>
      <c r="H23" s="204">
        <v>0.9097222222222222</v>
      </c>
      <c r="I23" s="19">
        <v>81</v>
      </c>
      <c r="J23" s="59">
        <f t="shared" si="3"/>
        <v>0.29345878136200715</v>
      </c>
      <c r="K23" s="41"/>
    </row>
    <row r="24" spans="1:11" ht="12.75">
      <c r="A24" s="17">
        <v>5</v>
      </c>
      <c r="B24" s="63" t="s">
        <v>35</v>
      </c>
      <c r="C24" s="44">
        <f t="shared" si="0"/>
        <v>0.9326388888888889</v>
      </c>
      <c r="D24" s="17">
        <f t="shared" si="1"/>
        <v>78</v>
      </c>
      <c r="E24" s="22">
        <v>4</v>
      </c>
      <c r="F24" s="17">
        <v>22</v>
      </c>
      <c r="G24" s="63" t="s">
        <v>61</v>
      </c>
      <c r="H24" s="204">
        <v>0.9194444444444444</v>
      </c>
      <c r="I24" s="19">
        <v>80</v>
      </c>
      <c r="J24" s="59">
        <f t="shared" si="3"/>
        <v>0.29659498207885304</v>
      </c>
      <c r="K24" s="41"/>
    </row>
    <row r="25" spans="1:11" ht="12.75">
      <c r="A25" s="20">
        <v>6</v>
      </c>
      <c r="B25" s="63" t="s">
        <v>40</v>
      </c>
      <c r="C25" s="44">
        <f t="shared" si="0"/>
        <v>0.9409722222222222</v>
      </c>
      <c r="D25" s="17">
        <f t="shared" si="1"/>
        <v>77</v>
      </c>
      <c r="E25" s="22">
        <v>4</v>
      </c>
      <c r="F25" s="17">
        <v>23</v>
      </c>
      <c r="G25" s="63" t="s">
        <v>89</v>
      </c>
      <c r="H25" s="204">
        <v>0.9222222222222222</v>
      </c>
      <c r="I25" s="19">
        <v>79</v>
      </c>
      <c r="J25" s="59">
        <f t="shared" si="3"/>
        <v>0.2974910394265233</v>
      </c>
      <c r="K25" s="41"/>
    </row>
    <row r="26" spans="1:11" ht="12.75">
      <c r="A26" s="17">
        <v>7</v>
      </c>
      <c r="B26" s="63" t="s">
        <v>220</v>
      </c>
      <c r="C26" s="44">
        <f t="shared" si="0"/>
        <v>0.9458333333333333</v>
      </c>
      <c r="D26" s="17">
        <f t="shared" si="1"/>
        <v>76</v>
      </c>
      <c r="E26" s="22">
        <v>4</v>
      </c>
      <c r="F26" s="17">
        <v>24</v>
      </c>
      <c r="G26" s="63" t="s">
        <v>35</v>
      </c>
      <c r="H26" s="204">
        <v>0.9326388888888889</v>
      </c>
      <c r="I26" s="19">
        <v>78</v>
      </c>
      <c r="J26" s="59">
        <f t="shared" si="3"/>
        <v>0.3008512544802867</v>
      </c>
      <c r="K26" s="41"/>
    </row>
    <row r="27" spans="1:11" ht="12.75">
      <c r="A27" s="17">
        <v>8</v>
      </c>
      <c r="B27" s="63" t="s">
        <v>43</v>
      </c>
      <c r="C27" s="44">
        <f t="shared" si="0"/>
        <v>0.9611111111111111</v>
      </c>
      <c r="D27" s="17">
        <f t="shared" si="1"/>
        <v>75</v>
      </c>
      <c r="E27" s="22">
        <v>4</v>
      </c>
      <c r="F27" s="17">
        <v>25</v>
      </c>
      <c r="G27" s="63" t="s">
        <v>40</v>
      </c>
      <c r="H27" s="204">
        <v>0.9409722222222222</v>
      </c>
      <c r="I27" s="19">
        <v>77</v>
      </c>
      <c r="J27" s="59">
        <f t="shared" si="3"/>
        <v>0.30353942652329746</v>
      </c>
      <c r="K27" s="41"/>
    </row>
    <row r="28" spans="1:11" ht="12.75">
      <c r="A28" s="17">
        <v>9</v>
      </c>
      <c r="B28" s="63" t="s">
        <v>42</v>
      </c>
      <c r="C28" s="44">
        <f t="shared" si="0"/>
        <v>0.9729166666666668</v>
      </c>
      <c r="D28" s="17">
        <f t="shared" si="1"/>
        <v>74</v>
      </c>
      <c r="E28" s="22">
        <v>4</v>
      </c>
      <c r="F28" s="17">
        <v>26</v>
      </c>
      <c r="G28" s="63" t="s">
        <v>220</v>
      </c>
      <c r="H28" s="204">
        <v>0.9458333333333333</v>
      </c>
      <c r="I28" s="19">
        <v>76</v>
      </c>
      <c r="J28" s="59">
        <f t="shared" si="3"/>
        <v>0.30510752688172044</v>
      </c>
      <c r="K28" s="41"/>
    </row>
    <row r="29" spans="1:11" ht="12.75">
      <c r="A29" s="20">
        <v>10</v>
      </c>
      <c r="B29" s="63" t="s">
        <v>133</v>
      </c>
      <c r="C29" s="44">
        <f t="shared" si="0"/>
        <v>0.9868055555555556</v>
      </c>
      <c r="D29" s="17">
        <f t="shared" si="1"/>
        <v>72</v>
      </c>
      <c r="E29" s="22">
        <v>4</v>
      </c>
      <c r="F29" s="17">
        <v>27</v>
      </c>
      <c r="G29" s="63" t="s">
        <v>43</v>
      </c>
      <c r="H29" s="204">
        <v>0.9611111111111111</v>
      </c>
      <c r="I29" s="19">
        <v>75</v>
      </c>
      <c r="J29" s="59">
        <f t="shared" si="2"/>
        <v>0.3100358422939068</v>
      </c>
      <c r="K29" s="41"/>
    </row>
    <row r="30" spans="1:11" ht="12.75">
      <c r="A30" s="93">
        <v>11</v>
      </c>
      <c r="B30" s="67" t="s">
        <v>147</v>
      </c>
      <c r="C30" s="45">
        <f>VLOOKUP($B30,$G$2:$I$60,2,FALSE)</f>
        <v>0.9958333333333332</v>
      </c>
      <c r="D30" s="10">
        <f t="shared" si="1"/>
        <v>70</v>
      </c>
      <c r="E30" s="23">
        <v>4</v>
      </c>
      <c r="F30" s="17">
        <v>28</v>
      </c>
      <c r="G30" s="63" t="s">
        <v>42</v>
      </c>
      <c r="H30" s="204">
        <v>0.9729166666666668</v>
      </c>
      <c r="I30" s="19">
        <v>74</v>
      </c>
      <c r="J30" s="59">
        <f t="shared" si="2"/>
        <v>0.3138440860215054</v>
      </c>
      <c r="K30" s="41"/>
    </row>
    <row r="31" spans="1:11" ht="12.75">
      <c r="A31" s="16">
        <v>1</v>
      </c>
      <c r="B31" s="62" t="s">
        <v>85</v>
      </c>
      <c r="C31" s="43">
        <f aca="true" t="shared" si="4" ref="C31:C53">VLOOKUP($B31,$G$2:$I$60,2,FALSE)</f>
        <v>0.9909722222222223</v>
      </c>
      <c r="D31" s="16">
        <f t="shared" si="1"/>
        <v>71</v>
      </c>
      <c r="E31" s="86">
        <v>5</v>
      </c>
      <c r="F31" s="17">
        <v>29</v>
      </c>
      <c r="G31" s="63" t="s">
        <v>27</v>
      </c>
      <c r="H31" s="204">
        <v>0.9812500000000001</v>
      </c>
      <c r="I31" s="19">
        <v>73</v>
      </c>
      <c r="J31" s="59">
        <f t="shared" si="2"/>
        <v>0.3165322580645161</v>
      </c>
      <c r="K31" s="41"/>
    </row>
    <row r="32" spans="1:11" ht="12.75">
      <c r="A32" s="17">
        <v>2</v>
      </c>
      <c r="B32" s="63" t="s">
        <v>48</v>
      </c>
      <c r="C32" s="44" t="str">
        <f t="shared" si="4"/>
        <v>24:04</v>
      </c>
      <c r="D32" s="17">
        <f t="shared" si="1"/>
        <v>69</v>
      </c>
      <c r="E32" s="22">
        <v>5</v>
      </c>
      <c r="F32" s="17">
        <v>30</v>
      </c>
      <c r="G32" s="63" t="s">
        <v>133</v>
      </c>
      <c r="H32" s="204">
        <v>0.9868055555555556</v>
      </c>
      <c r="I32" s="19">
        <v>72</v>
      </c>
      <c r="J32" s="59">
        <f t="shared" si="2"/>
        <v>0.31832437275985664</v>
      </c>
      <c r="K32" s="41"/>
    </row>
    <row r="33" spans="1:11" ht="12.75">
      <c r="A33" s="17">
        <v>3</v>
      </c>
      <c r="B33" s="63" t="s">
        <v>101</v>
      </c>
      <c r="C33" s="44" t="str">
        <f t="shared" si="4"/>
        <v>24:38</v>
      </c>
      <c r="D33" s="17">
        <f t="shared" si="1"/>
        <v>67</v>
      </c>
      <c r="E33" s="22">
        <v>5</v>
      </c>
      <c r="F33" s="17">
        <v>31</v>
      </c>
      <c r="G33" s="63" t="s">
        <v>85</v>
      </c>
      <c r="H33" s="204">
        <v>0.9909722222222223</v>
      </c>
      <c r="I33" s="19">
        <v>71</v>
      </c>
      <c r="J33" s="59">
        <f t="shared" si="2"/>
        <v>0.319668458781362</v>
      </c>
      <c r="K33" s="41"/>
    </row>
    <row r="34" spans="1:11" ht="12.75">
      <c r="A34" s="17">
        <v>4</v>
      </c>
      <c r="B34" s="63" t="s">
        <v>55</v>
      </c>
      <c r="C34" s="44" t="str">
        <f t="shared" si="4"/>
        <v>24:57</v>
      </c>
      <c r="D34" s="17">
        <f t="shared" si="1"/>
        <v>66</v>
      </c>
      <c r="E34" s="22">
        <v>5</v>
      </c>
      <c r="F34" s="17">
        <v>32</v>
      </c>
      <c r="G34" s="63" t="s">
        <v>147</v>
      </c>
      <c r="H34" s="204">
        <v>0.9958333333333332</v>
      </c>
      <c r="I34" s="19">
        <v>70</v>
      </c>
      <c r="J34" s="59">
        <f t="shared" si="2"/>
        <v>0.3212365591397849</v>
      </c>
      <c r="K34" s="41"/>
    </row>
    <row r="35" spans="1:11" ht="12.75">
      <c r="A35" s="17">
        <v>5</v>
      </c>
      <c r="B35" s="63" t="s">
        <v>26</v>
      </c>
      <c r="C35" s="44" t="str">
        <f t="shared" si="4"/>
        <v>24:58</v>
      </c>
      <c r="D35" s="17">
        <f t="shared" si="1"/>
        <v>65</v>
      </c>
      <c r="E35" s="22">
        <v>5</v>
      </c>
      <c r="F35" s="17">
        <v>33</v>
      </c>
      <c r="G35" s="63" t="s">
        <v>48</v>
      </c>
      <c r="H35" s="205" t="s">
        <v>196</v>
      </c>
      <c r="I35" s="19">
        <v>69</v>
      </c>
      <c r="J35" s="59">
        <f t="shared" si="2"/>
        <v>0.32347670250896055</v>
      </c>
      <c r="K35" s="41"/>
    </row>
    <row r="36" spans="1:11" ht="12.75">
      <c r="A36" s="17">
        <v>6</v>
      </c>
      <c r="B36" s="63" t="s">
        <v>126</v>
      </c>
      <c r="C36" s="44" t="str">
        <f t="shared" si="4"/>
        <v>25:55</v>
      </c>
      <c r="D36" s="17">
        <f t="shared" si="1"/>
        <v>63</v>
      </c>
      <c r="E36" s="22">
        <v>5</v>
      </c>
      <c r="F36" s="17">
        <v>34</v>
      </c>
      <c r="G36" s="63" t="s">
        <v>113</v>
      </c>
      <c r="H36" s="204" t="s">
        <v>197</v>
      </c>
      <c r="I36" s="19">
        <v>68</v>
      </c>
      <c r="J36" s="59">
        <f t="shared" si="2"/>
        <v>0.3257168458781362</v>
      </c>
      <c r="K36" s="41"/>
    </row>
    <row r="37" spans="1:11" ht="12.75">
      <c r="A37" s="10">
        <v>7</v>
      </c>
      <c r="B37" s="67" t="s">
        <v>71</v>
      </c>
      <c r="C37" s="45" t="str">
        <f t="shared" si="4"/>
        <v>26:50</v>
      </c>
      <c r="D37" s="10">
        <f t="shared" si="1"/>
        <v>62</v>
      </c>
      <c r="E37" s="23">
        <v>5</v>
      </c>
      <c r="F37" s="17">
        <v>35</v>
      </c>
      <c r="G37" s="63" t="s">
        <v>219</v>
      </c>
      <c r="H37" s="204" t="s">
        <v>198</v>
      </c>
      <c r="I37" s="19" t="s">
        <v>72</v>
      </c>
      <c r="J37" s="59">
        <f t="shared" si="2"/>
        <v>0.3299731182795699</v>
      </c>
      <c r="K37" s="41"/>
    </row>
    <row r="38" spans="1:11" ht="12.75">
      <c r="A38" s="17">
        <v>1</v>
      </c>
      <c r="B38" s="63" t="s">
        <v>109</v>
      </c>
      <c r="C38" s="43">
        <f t="shared" si="4"/>
        <v>0.9097222222222222</v>
      </c>
      <c r="D38" s="17">
        <f t="shared" si="1"/>
        <v>81</v>
      </c>
      <c r="E38" s="22">
        <v>6</v>
      </c>
      <c r="F38" s="17">
        <v>36</v>
      </c>
      <c r="G38" s="63" t="s">
        <v>101</v>
      </c>
      <c r="H38" s="204" t="s">
        <v>199</v>
      </c>
      <c r="I38" s="19">
        <v>67</v>
      </c>
      <c r="J38" s="59">
        <f t="shared" si="2"/>
        <v>0.33109318996415765</v>
      </c>
      <c r="K38" s="41"/>
    </row>
    <row r="39" spans="1:11" ht="12.75">
      <c r="A39" s="17">
        <v>2</v>
      </c>
      <c r="B39" s="63" t="s">
        <v>27</v>
      </c>
      <c r="C39" s="44">
        <f t="shared" si="4"/>
        <v>0.9812500000000001</v>
      </c>
      <c r="D39" s="17">
        <f t="shared" si="1"/>
        <v>73</v>
      </c>
      <c r="E39" s="22">
        <v>6</v>
      </c>
      <c r="F39" s="17">
        <v>37</v>
      </c>
      <c r="G39" s="63" t="s">
        <v>125</v>
      </c>
      <c r="H39" s="204" t="s">
        <v>200</v>
      </c>
      <c r="I39" s="19" t="s">
        <v>72</v>
      </c>
      <c r="J39" s="59">
        <f t="shared" si="2"/>
        <v>0.33355734767025086</v>
      </c>
      <c r="K39" s="41"/>
    </row>
    <row r="40" spans="1:11" ht="12.75" customHeight="1">
      <c r="A40" s="17">
        <v>3</v>
      </c>
      <c r="B40" s="63" t="s">
        <v>28</v>
      </c>
      <c r="C40" s="44" t="str">
        <f t="shared" si="4"/>
        <v>25:39</v>
      </c>
      <c r="D40" s="17">
        <f t="shared" si="1"/>
        <v>64</v>
      </c>
      <c r="E40" s="22">
        <v>6</v>
      </c>
      <c r="F40" s="17">
        <v>38</v>
      </c>
      <c r="G40" s="63" t="s">
        <v>55</v>
      </c>
      <c r="H40" s="204" t="s">
        <v>201</v>
      </c>
      <c r="I40" s="19">
        <v>66</v>
      </c>
      <c r="J40" s="59">
        <f t="shared" si="2"/>
        <v>0.3353494623655914</v>
      </c>
      <c r="K40" s="41"/>
    </row>
    <row r="41" spans="1:11" ht="12.75" customHeight="1">
      <c r="A41" s="17">
        <v>4</v>
      </c>
      <c r="B41" s="63" t="s">
        <v>194</v>
      </c>
      <c r="C41" s="44" t="str">
        <f t="shared" si="4"/>
        <v>26:54</v>
      </c>
      <c r="D41" s="17">
        <f t="shared" si="1"/>
        <v>61</v>
      </c>
      <c r="E41" s="22">
        <v>6</v>
      </c>
      <c r="F41" s="70">
        <v>39</v>
      </c>
      <c r="G41" s="63" t="s">
        <v>26</v>
      </c>
      <c r="H41" s="204" t="s">
        <v>202</v>
      </c>
      <c r="I41" s="19">
        <v>65</v>
      </c>
      <c r="J41" s="59">
        <f t="shared" si="2"/>
        <v>0.3355734767025089</v>
      </c>
      <c r="K41" s="39"/>
    </row>
    <row r="42" spans="1:11" ht="12.75" customHeight="1">
      <c r="A42" s="17">
        <v>5</v>
      </c>
      <c r="B42" s="63" t="s">
        <v>63</v>
      </c>
      <c r="C42" s="44" t="str">
        <f t="shared" si="4"/>
        <v>27:07</v>
      </c>
      <c r="D42" s="17">
        <f t="shared" si="1"/>
        <v>59</v>
      </c>
      <c r="E42" s="22">
        <v>6</v>
      </c>
      <c r="F42" s="17">
        <v>40</v>
      </c>
      <c r="G42" s="63" t="s">
        <v>28</v>
      </c>
      <c r="H42" s="204" t="s">
        <v>203</v>
      </c>
      <c r="I42" s="19">
        <v>64</v>
      </c>
      <c r="J42" s="59">
        <f t="shared" si="2"/>
        <v>0.344758064516129</v>
      </c>
      <c r="K42" s="39"/>
    </row>
    <row r="43" spans="1:10" ht="12.75" customHeight="1">
      <c r="A43" s="17">
        <v>6</v>
      </c>
      <c r="B43" s="33" t="s">
        <v>45</v>
      </c>
      <c r="C43" s="45" t="str">
        <f t="shared" si="4"/>
        <v>28:06</v>
      </c>
      <c r="D43" s="17">
        <f>VLOOKUP($B43,$G$2:$I$60,3,FALSE)</f>
        <v>57</v>
      </c>
      <c r="E43" s="22">
        <v>6</v>
      </c>
      <c r="F43" s="17">
        <v>41</v>
      </c>
      <c r="G43" s="63" t="s">
        <v>126</v>
      </c>
      <c r="H43" s="204" t="s">
        <v>204</v>
      </c>
      <c r="I43" s="19">
        <v>63</v>
      </c>
      <c r="J43" s="59">
        <f t="shared" si="2"/>
        <v>0.34834229390681004</v>
      </c>
    </row>
    <row r="44" spans="1:10" ht="12.75" customHeight="1">
      <c r="A44" s="16">
        <v>1</v>
      </c>
      <c r="B44" s="62" t="s">
        <v>113</v>
      </c>
      <c r="C44" s="43" t="str">
        <f t="shared" si="4"/>
        <v>24:14</v>
      </c>
      <c r="D44" s="16">
        <f t="shared" si="1"/>
        <v>68</v>
      </c>
      <c r="E44" s="86">
        <v>7</v>
      </c>
      <c r="F44" s="17">
        <v>42</v>
      </c>
      <c r="G44" s="63" t="s">
        <v>71</v>
      </c>
      <c r="H44" s="204" t="s">
        <v>205</v>
      </c>
      <c r="I44" s="19">
        <v>62</v>
      </c>
      <c r="J44" s="59">
        <f t="shared" si="2"/>
        <v>0.36066308243727596</v>
      </c>
    </row>
    <row r="45" spans="1:10" ht="12.75" customHeight="1">
      <c r="A45" s="17">
        <v>2</v>
      </c>
      <c r="B45" s="63" t="s">
        <v>64</v>
      </c>
      <c r="C45" s="44" t="str">
        <f t="shared" si="4"/>
        <v>27:03</v>
      </c>
      <c r="D45" s="17">
        <f t="shared" si="1"/>
        <v>60</v>
      </c>
      <c r="E45" s="22">
        <v>7</v>
      </c>
      <c r="F45" s="17">
        <v>43</v>
      </c>
      <c r="G45" s="63" t="s">
        <v>194</v>
      </c>
      <c r="H45" s="204" t="s">
        <v>206</v>
      </c>
      <c r="I45" s="19">
        <v>61</v>
      </c>
      <c r="J45" s="59">
        <f t="shared" si="2"/>
        <v>0.36155913978494625</v>
      </c>
    </row>
    <row r="46" spans="1:10" ht="12.75" customHeight="1">
      <c r="A46" s="17">
        <v>3</v>
      </c>
      <c r="B46" s="63" t="s">
        <v>135</v>
      </c>
      <c r="C46" s="44" t="str">
        <f t="shared" si="4"/>
        <v>28:06</v>
      </c>
      <c r="D46" s="17">
        <f>VLOOKUP($B46,$G$2:$I$60,3,FALSE)</f>
        <v>58</v>
      </c>
      <c r="E46" s="22">
        <v>7</v>
      </c>
      <c r="F46" s="17">
        <v>44</v>
      </c>
      <c r="G46" s="63" t="s">
        <v>64</v>
      </c>
      <c r="H46" s="204" t="s">
        <v>207</v>
      </c>
      <c r="I46" s="19">
        <v>60</v>
      </c>
      <c r="J46" s="59">
        <f t="shared" si="2"/>
        <v>0.3635752688172043</v>
      </c>
    </row>
    <row r="47" spans="1:10" ht="12.75" customHeight="1">
      <c r="A47" s="17">
        <v>4</v>
      </c>
      <c r="B47" s="33" t="s">
        <v>74</v>
      </c>
      <c r="C47" s="44" t="str">
        <f t="shared" si="4"/>
        <v>28:40</v>
      </c>
      <c r="D47" s="17">
        <f aca="true" t="shared" si="5" ref="D47:D53">VLOOKUP($B47,$G$2:$I$60,3,FALSE)</f>
        <v>56</v>
      </c>
      <c r="E47" s="22">
        <v>7</v>
      </c>
      <c r="F47" s="17">
        <v>45</v>
      </c>
      <c r="G47" s="63" t="s">
        <v>63</v>
      </c>
      <c r="H47" s="204" t="s">
        <v>208</v>
      </c>
      <c r="I47" s="19">
        <v>59</v>
      </c>
      <c r="J47" s="59">
        <f t="shared" si="2"/>
        <v>0.3644713261648746</v>
      </c>
    </row>
    <row r="48" spans="1:10" ht="12.75" customHeight="1">
      <c r="A48" s="17">
        <v>5</v>
      </c>
      <c r="B48" s="33" t="s">
        <v>136</v>
      </c>
      <c r="C48" s="44" t="str">
        <f t="shared" si="4"/>
        <v>29:12</v>
      </c>
      <c r="D48" s="17">
        <f t="shared" si="5"/>
        <v>55</v>
      </c>
      <c r="E48" s="22">
        <v>7</v>
      </c>
      <c r="F48" s="17">
        <v>46</v>
      </c>
      <c r="G48" s="63" t="s">
        <v>135</v>
      </c>
      <c r="H48" s="204" t="s">
        <v>209</v>
      </c>
      <c r="I48" s="19">
        <v>58</v>
      </c>
      <c r="J48" s="59">
        <f t="shared" si="2"/>
        <v>0.37768817204301075</v>
      </c>
    </row>
    <row r="49" spans="1:10" ht="12.75" customHeight="1">
      <c r="A49" s="17">
        <v>6</v>
      </c>
      <c r="B49" s="33" t="s">
        <v>68</v>
      </c>
      <c r="C49" s="44" t="str">
        <f t="shared" si="4"/>
        <v>29:46</v>
      </c>
      <c r="D49" s="17">
        <f t="shared" si="5"/>
        <v>54</v>
      </c>
      <c r="E49" s="22">
        <v>7</v>
      </c>
      <c r="F49" s="17">
        <v>47</v>
      </c>
      <c r="G49" s="33" t="s">
        <v>45</v>
      </c>
      <c r="H49" s="204" t="s">
        <v>209</v>
      </c>
      <c r="I49" s="19">
        <v>57</v>
      </c>
      <c r="J49" s="59">
        <f t="shared" si="2"/>
        <v>0.37768817204301075</v>
      </c>
    </row>
    <row r="50" spans="1:10" ht="12.75" customHeight="1">
      <c r="A50" s="17">
        <v>7</v>
      </c>
      <c r="B50" s="33" t="s">
        <v>111</v>
      </c>
      <c r="C50" s="44" t="str">
        <f t="shared" si="4"/>
        <v>30:20</v>
      </c>
      <c r="D50" s="17">
        <f t="shared" si="5"/>
        <v>53</v>
      </c>
      <c r="E50" s="22">
        <v>7</v>
      </c>
      <c r="F50" s="17">
        <v>48</v>
      </c>
      <c r="G50" s="33" t="s">
        <v>74</v>
      </c>
      <c r="H50" s="204" t="s">
        <v>210</v>
      </c>
      <c r="I50" s="19">
        <v>56</v>
      </c>
      <c r="J50" s="59">
        <f t="shared" si="2"/>
        <v>0.38530465949820786</v>
      </c>
    </row>
    <row r="51" spans="1:10" ht="12.75" customHeight="1">
      <c r="A51" s="17">
        <v>8</v>
      </c>
      <c r="B51" s="33" t="s">
        <v>50</v>
      </c>
      <c r="C51" s="44" t="str">
        <f t="shared" si="4"/>
        <v>31:06</v>
      </c>
      <c r="D51" s="17">
        <f t="shared" si="5"/>
        <v>52</v>
      </c>
      <c r="E51" s="22">
        <v>7</v>
      </c>
      <c r="F51" s="17">
        <v>49</v>
      </c>
      <c r="G51" s="33" t="s">
        <v>136</v>
      </c>
      <c r="H51" s="204" t="s">
        <v>211</v>
      </c>
      <c r="I51" s="19">
        <v>55</v>
      </c>
      <c r="J51" s="59">
        <f t="shared" si="2"/>
        <v>0.3924731182795698</v>
      </c>
    </row>
    <row r="52" spans="1:10" ht="12.75" customHeight="1">
      <c r="A52" s="10">
        <v>9</v>
      </c>
      <c r="B52" s="42" t="s">
        <v>67</v>
      </c>
      <c r="C52" s="45" t="str">
        <f t="shared" si="4"/>
        <v>37:59</v>
      </c>
      <c r="D52" s="10">
        <f t="shared" si="5"/>
        <v>50</v>
      </c>
      <c r="E52" s="23">
        <v>7</v>
      </c>
      <c r="F52" s="17">
        <v>50</v>
      </c>
      <c r="G52" s="33" t="s">
        <v>68</v>
      </c>
      <c r="H52" s="204" t="s">
        <v>212</v>
      </c>
      <c r="I52" s="19">
        <v>54</v>
      </c>
      <c r="J52" s="59">
        <f t="shared" si="2"/>
        <v>0.40008960573476704</v>
      </c>
    </row>
    <row r="53" spans="1:10" ht="12.75" customHeight="1">
      <c r="A53" s="16">
        <v>1</v>
      </c>
      <c r="B53" s="61" t="s">
        <v>108</v>
      </c>
      <c r="C53" s="43" t="str">
        <f t="shared" si="4"/>
        <v>33:40</v>
      </c>
      <c r="D53" s="16">
        <f t="shared" si="5"/>
        <v>51</v>
      </c>
      <c r="E53" s="86">
        <v>8</v>
      </c>
      <c r="F53" s="17">
        <v>51</v>
      </c>
      <c r="G53" s="33" t="s">
        <v>111</v>
      </c>
      <c r="H53" s="204" t="s">
        <v>213</v>
      </c>
      <c r="I53" s="19">
        <v>53</v>
      </c>
      <c r="J53" s="59">
        <f t="shared" si="2"/>
        <v>0.40770609318996415</v>
      </c>
    </row>
    <row r="54" spans="1:10" ht="12.75" customHeight="1">
      <c r="A54" s="10">
        <v>2</v>
      </c>
      <c r="B54" s="42" t="s">
        <v>36</v>
      </c>
      <c r="C54" s="45" t="str">
        <f>VLOOKUP($B54,$G$2:$I$60,2,FALSE)</f>
        <v>41:04</v>
      </c>
      <c r="D54" s="10">
        <f>VLOOKUP($B54,$G$2:$I$60,3,FALSE)</f>
        <v>49</v>
      </c>
      <c r="E54" s="23">
        <v>8</v>
      </c>
      <c r="F54" s="17">
        <v>52</v>
      </c>
      <c r="G54" s="33" t="s">
        <v>50</v>
      </c>
      <c r="H54" s="204" t="s">
        <v>214</v>
      </c>
      <c r="I54" s="19">
        <v>52</v>
      </c>
      <c r="J54" s="59">
        <f t="shared" si="2"/>
        <v>0.41801075268817206</v>
      </c>
    </row>
    <row r="55" spans="6:10" ht="12.75" customHeight="1">
      <c r="F55" s="17">
        <v>53</v>
      </c>
      <c r="G55" s="33" t="s">
        <v>108</v>
      </c>
      <c r="H55" s="204" t="s">
        <v>215</v>
      </c>
      <c r="I55" s="19">
        <v>51</v>
      </c>
      <c r="J55" s="59">
        <f t="shared" si="2"/>
        <v>0.45250896057347667</v>
      </c>
    </row>
    <row r="56" spans="5:10" ht="12.75" customHeight="1">
      <c r="E56" s="1"/>
      <c r="F56" s="17">
        <v>54</v>
      </c>
      <c r="G56" s="33" t="s">
        <v>112</v>
      </c>
      <c r="H56" s="204" t="s">
        <v>216</v>
      </c>
      <c r="I56" s="17" t="s">
        <v>72</v>
      </c>
      <c r="J56" s="59">
        <f t="shared" si="2"/>
        <v>0.45407706093189965</v>
      </c>
    </row>
    <row r="57" spans="5:10" ht="12.75" customHeight="1">
      <c r="E57" s="1"/>
      <c r="F57" s="17">
        <v>55</v>
      </c>
      <c r="G57" s="33" t="s">
        <v>67</v>
      </c>
      <c r="H57" s="204" t="s">
        <v>217</v>
      </c>
      <c r="I57" s="17">
        <v>50</v>
      </c>
      <c r="J57" s="59">
        <f t="shared" si="2"/>
        <v>0.5105286738351255</v>
      </c>
    </row>
    <row r="58" spans="5:10" ht="12.75" customHeight="1">
      <c r="E58" s="1"/>
      <c r="F58" s="10">
        <v>56</v>
      </c>
      <c r="G58" s="42" t="s">
        <v>36</v>
      </c>
      <c r="H58" s="204" t="s">
        <v>218</v>
      </c>
      <c r="I58" s="10">
        <v>49</v>
      </c>
      <c r="J58" s="60">
        <f t="shared" si="2"/>
        <v>0.5519713261648745</v>
      </c>
    </row>
    <row r="59" spans="5:8" ht="10.5" customHeight="1">
      <c r="E59" s="1"/>
      <c r="F59" s="1"/>
      <c r="H59" s="64"/>
    </row>
    <row r="60" spans="5:8" ht="10.5" customHeight="1">
      <c r="E60" s="1"/>
      <c r="F60" s="1"/>
      <c r="H60" s="64"/>
    </row>
    <row r="61" spans="5:8" ht="10.5" customHeight="1">
      <c r="E61" s="1"/>
      <c r="F61" s="1"/>
      <c r="H61" s="64"/>
    </row>
    <row r="62" spans="5:8" ht="10.5" customHeight="1">
      <c r="E62" s="1"/>
      <c r="F62" s="1"/>
      <c r="H62" s="64"/>
    </row>
    <row r="63" spans="5:8" ht="10.5" customHeight="1">
      <c r="E63" s="1"/>
      <c r="F63" s="1"/>
      <c r="H63" s="64"/>
    </row>
    <row r="64" spans="5:8" ht="10.5" customHeight="1">
      <c r="E64" s="1"/>
      <c r="F64" s="1"/>
      <c r="H64" s="64"/>
    </row>
    <row r="65" spans="5:8" ht="10.5" customHeight="1">
      <c r="E65" s="1"/>
      <c r="F65" s="1"/>
      <c r="H65" s="64"/>
    </row>
    <row r="66" spans="5:8" ht="10.5" customHeight="1">
      <c r="E66" s="1"/>
      <c r="F66" s="1"/>
      <c r="H66" s="64"/>
    </row>
    <row r="67" spans="5:8" ht="10.5" customHeight="1">
      <c r="E67" s="1"/>
      <c r="F67" s="1"/>
      <c r="H67" s="64"/>
    </row>
    <row r="68" spans="5:8" ht="10.5" customHeight="1">
      <c r="E68" s="1"/>
      <c r="F68" s="1"/>
      <c r="H68" s="64"/>
    </row>
    <row r="69" spans="5:8" ht="10.5" customHeight="1">
      <c r="E69" s="1"/>
      <c r="F69" s="1"/>
      <c r="H69" s="64"/>
    </row>
    <row r="70" spans="5:8" ht="10.5" customHeight="1">
      <c r="E70" s="1"/>
      <c r="F70" s="1"/>
      <c r="H70" s="64"/>
    </row>
    <row r="71" spans="5:8" ht="10.5" customHeight="1">
      <c r="E71" s="1"/>
      <c r="F71" s="1"/>
      <c r="H71" s="64"/>
    </row>
    <row r="72" spans="5:8" ht="10.5" customHeight="1">
      <c r="E72" s="1"/>
      <c r="F72" s="1"/>
      <c r="H72" s="64"/>
    </row>
    <row r="73" spans="5:8" ht="10.5" customHeight="1">
      <c r="E73" s="1"/>
      <c r="F73" s="1"/>
      <c r="H73" s="64"/>
    </row>
    <row r="74" spans="5:8" ht="10.5" customHeight="1">
      <c r="E74" s="1"/>
      <c r="F74" s="1"/>
      <c r="H74" s="64"/>
    </row>
    <row r="75" spans="5:8" ht="10.5" customHeight="1">
      <c r="E75" s="1"/>
      <c r="F75" s="1"/>
      <c r="H75" s="64"/>
    </row>
    <row r="76" spans="5:8" ht="10.5" customHeight="1">
      <c r="E76" s="1"/>
      <c r="F76" s="1"/>
      <c r="H76" s="64"/>
    </row>
    <row r="77" spans="5:8" ht="10.5" customHeight="1">
      <c r="E77" s="1"/>
      <c r="F77" s="1"/>
      <c r="H77" s="64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9"/>
  <sheetViews>
    <sheetView showGridLines="0" zoomScalePageLayoutView="0" workbookViewId="0" topLeftCell="A3">
      <selection activeCell="G40" sqref="G40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5.421875" style="53" bestFit="1" customWidth="1"/>
    <col min="9" max="9" width="6.140625" style="2" bestFit="1" customWidth="1"/>
    <col min="10" max="10" width="7.140625" style="56" customWidth="1"/>
    <col min="11" max="11" width="11.421875" style="36" customWidth="1"/>
    <col min="12" max="16384" width="13.57421875" style="1" customWidth="1"/>
  </cols>
  <sheetData>
    <row r="1" spans="1:11" s="6" customFormat="1" ht="18.75" customHeight="1">
      <c r="A1" s="228" t="s">
        <v>223</v>
      </c>
      <c r="B1" s="227"/>
      <c r="C1" s="227"/>
      <c r="D1" s="227"/>
      <c r="E1" s="227"/>
      <c r="F1" s="227"/>
      <c r="G1" s="227"/>
      <c r="H1" s="227"/>
      <c r="I1" s="227"/>
      <c r="J1" s="55">
        <v>3.1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31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>
      <c r="A3" s="26">
        <v>1</v>
      </c>
      <c r="B3" s="62" t="s">
        <v>23</v>
      </c>
      <c r="C3" s="43">
        <f>VLOOKUP($B3,$G$2:$I$46,2,FALSE)</f>
        <v>0.012488425925925925</v>
      </c>
      <c r="D3" s="18">
        <f>VLOOKUP($B3,$G$2:$I$46,3,FALSE)</f>
        <v>100</v>
      </c>
      <c r="E3" s="25">
        <v>1</v>
      </c>
      <c r="F3" s="16">
        <v>1</v>
      </c>
      <c r="G3" s="62" t="s">
        <v>23</v>
      </c>
      <c r="H3" s="209">
        <v>0.012488425925925925</v>
      </c>
      <c r="I3" s="28">
        <v>100</v>
      </c>
      <c r="J3" s="206">
        <f aca="true" t="shared" si="0" ref="J3:J54">H3/J$1</f>
        <v>0.0040285244922341696</v>
      </c>
      <c r="K3" s="41" t="s">
        <v>58</v>
      </c>
    </row>
    <row r="4" spans="1:11" ht="12.75">
      <c r="A4" s="20">
        <v>2</v>
      </c>
      <c r="B4" s="63" t="s">
        <v>88</v>
      </c>
      <c r="C4" s="44">
        <f aca="true" t="shared" si="1" ref="C4:C35">VLOOKUP($B4,$G$2:$I$54,2,FALSE)</f>
        <v>0.013148148148148147</v>
      </c>
      <c r="D4" s="15">
        <f aca="true" t="shared" si="2" ref="D4:D35">VLOOKUP($B4,$G$2:$I$54,3,FALSE)</f>
        <v>99</v>
      </c>
      <c r="E4" s="21">
        <v>1</v>
      </c>
      <c r="F4" s="17">
        <v>2</v>
      </c>
      <c r="G4" s="63" t="s">
        <v>88</v>
      </c>
      <c r="H4" s="209">
        <v>0.013148148148148147</v>
      </c>
      <c r="I4" s="19">
        <v>99</v>
      </c>
      <c r="J4" s="207">
        <f t="shared" si="0"/>
        <v>0.004241338112305854</v>
      </c>
      <c r="K4" s="41" t="s">
        <v>25</v>
      </c>
    </row>
    <row r="5" spans="1:11" ht="12.75">
      <c r="A5" s="20">
        <v>3</v>
      </c>
      <c r="B5" s="63" t="s">
        <v>22</v>
      </c>
      <c r="C5" s="44">
        <f t="shared" si="1"/>
        <v>0.013310185185185187</v>
      </c>
      <c r="D5" s="15">
        <f t="shared" si="2"/>
        <v>98</v>
      </c>
      <c r="E5" s="21">
        <v>1</v>
      </c>
      <c r="F5" s="17">
        <v>3</v>
      </c>
      <c r="G5" s="63" t="s">
        <v>22</v>
      </c>
      <c r="H5" s="209">
        <v>0.013310185185185187</v>
      </c>
      <c r="I5" s="19">
        <v>98</v>
      </c>
      <c r="J5" s="207">
        <f t="shared" si="0"/>
        <v>0.0042936081242532865</v>
      </c>
      <c r="K5" s="41"/>
    </row>
    <row r="6" spans="1:11" ht="12.75">
      <c r="A6" s="20">
        <v>4</v>
      </c>
      <c r="B6" s="63" t="s">
        <v>57</v>
      </c>
      <c r="C6" s="44">
        <f t="shared" si="1"/>
        <v>0.013379629629629628</v>
      </c>
      <c r="D6" s="15">
        <f t="shared" si="2"/>
        <v>97</v>
      </c>
      <c r="E6" s="21">
        <v>1</v>
      </c>
      <c r="F6" s="17">
        <v>4</v>
      </c>
      <c r="G6" s="63" t="s">
        <v>57</v>
      </c>
      <c r="H6" s="209">
        <v>0.013379629629629628</v>
      </c>
      <c r="I6" s="19">
        <v>97</v>
      </c>
      <c r="J6" s="207">
        <f t="shared" si="0"/>
        <v>0.004316009557945042</v>
      </c>
      <c r="K6" s="41"/>
    </row>
    <row r="7" spans="1:11" ht="12.75">
      <c r="A7" s="20">
        <v>5</v>
      </c>
      <c r="B7" s="63" t="s">
        <v>38</v>
      </c>
      <c r="C7" s="44">
        <f t="shared" si="1"/>
        <v>0.014143518518518519</v>
      </c>
      <c r="D7" s="15">
        <f t="shared" si="2"/>
        <v>90</v>
      </c>
      <c r="E7" s="21">
        <v>1</v>
      </c>
      <c r="F7" s="17">
        <v>5</v>
      </c>
      <c r="G7" s="63" t="s">
        <v>58</v>
      </c>
      <c r="H7" s="209">
        <v>0.013506944444444445</v>
      </c>
      <c r="I7" s="19">
        <v>96</v>
      </c>
      <c r="J7" s="207">
        <f t="shared" si="0"/>
        <v>0.004357078853046595</v>
      </c>
      <c r="K7" s="41"/>
    </row>
    <row r="8" spans="1:11" ht="12.75">
      <c r="A8" s="26">
        <v>1</v>
      </c>
      <c r="B8" s="62" t="s">
        <v>58</v>
      </c>
      <c r="C8" s="43">
        <f t="shared" si="1"/>
        <v>0.013506944444444445</v>
      </c>
      <c r="D8" s="18">
        <f t="shared" si="2"/>
        <v>96</v>
      </c>
      <c r="E8" s="25">
        <v>2</v>
      </c>
      <c r="F8" s="17">
        <v>6</v>
      </c>
      <c r="G8" s="33" t="s">
        <v>107</v>
      </c>
      <c r="H8" s="209">
        <v>0.013599537037037037</v>
      </c>
      <c r="I8" s="19">
        <v>95</v>
      </c>
      <c r="J8" s="207">
        <f t="shared" si="0"/>
        <v>0.0043869474313022695</v>
      </c>
      <c r="K8" s="41"/>
    </row>
    <row r="9" spans="1:11" ht="12.75">
      <c r="A9" s="17">
        <v>2</v>
      </c>
      <c r="B9" s="33" t="s">
        <v>107</v>
      </c>
      <c r="C9" s="44">
        <f t="shared" si="1"/>
        <v>0.013599537037037037</v>
      </c>
      <c r="D9" s="17">
        <f t="shared" si="2"/>
        <v>95</v>
      </c>
      <c r="E9" s="21">
        <v>2</v>
      </c>
      <c r="F9" s="17">
        <v>7</v>
      </c>
      <c r="G9" s="63" t="s">
        <v>73</v>
      </c>
      <c r="H9" s="209">
        <v>0.013622685185185184</v>
      </c>
      <c r="I9" s="19">
        <v>94</v>
      </c>
      <c r="J9" s="207">
        <f t="shared" si="0"/>
        <v>0.004394414575866188</v>
      </c>
      <c r="K9" s="41"/>
    </row>
    <row r="10" spans="1:11" ht="12.75">
      <c r="A10" s="17">
        <v>3</v>
      </c>
      <c r="B10" s="63" t="s">
        <v>195</v>
      </c>
      <c r="C10" s="44">
        <f t="shared" si="1"/>
        <v>0.014016203703703704</v>
      </c>
      <c r="D10" s="15">
        <f t="shared" si="2"/>
        <v>91</v>
      </c>
      <c r="E10" s="21">
        <v>2</v>
      </c>
      <c r="F10" s="17">
        <v>8</v>
      </c>
      <c r="G10" s="63" t="s">
        <v>110</v>
      </c>
      <c r="H10" s="209">
        <v>0.013657407407407408</v>
      </c>
      <c r="I10" s="19">
        <v>93</v>
      </c>
      <c r="J10" s="207">
        <f t="shared" si="0"/>
        <v>0.004405615292712067</v>
      </c>
      <c r="K10" s="41"/>
    </row>
    <row r="11" spans="1:11" ht="12.75">
      <c r="A11" s="17">
        <v>4</v>
      </c>
      <c r="B11" s="63" t="s">
        <v>124</v>
      </c>
      <c r="C11" s="44">
        <f t="shared" si="1"/>
        <v>0.014386574074074072</v>
      </c>
      <c r="D11" s="17">
        <f t="shared" si="2"/>
        <v>88</v>
      </c>
      <c r="E11" s="21">
        <v>2</v>
      </c>
      <c r="F11" s="17">
        <v>9</v>
      </c>
      <c r="G11" s="63" t="s">
        <v>115</v>
      </c>
      <c r="H11" s="209">
        <v>0.013807870370370371</v>
      </c>
      <c r="I11" s="19">
        <v>92</v>
      </c>
      <c r="J11" s="207">
        <f t="shared" si="0"/>
        <v>0.004454151732377539</v>
      </c>
      <c r="K11" s="41"/>
    </row>
    <row r="12" spans="1:11" ht="12.75">
      <c r="A12" s="10">
        <v>5</v>
      </c>
      <c r="B12" s="42" t="s">
        <v>60</v>
      </c>
      <c r="C12" s="45">
        <f t="shared" si="1"/>
        <v>0.018900462962962963</v>
      </c>
      <c r="D12" s="10">
        <f t="shared" si="2"/>
        <v>64</v>
      </c>
      <c r="E12" s="85">
        <v>2</v>
      </c>
      <c r="F12" s="17">
        <v>10</v>
      </c>
      <c r="G12" s="63" t="s">
        <v>139</v>
      </c>
      <c r="H12" s="209"/>
      <c r="I12" s="19" t="s">
        <v>72</v>
      </c>
      <c r="J12" s="207">
        <f t="shared" si="0"/>
        <v>0</v>
      </c>
      <c r="K12" s="41"/>
    </row>
    <row r="13" spans="1:11" ht="12.75">
      <c r="A13" s="16">
        <v>1</v>
      </c>
      <c r="B13" s="62" t="s">
        <v>73</v>
      </c>
      <c r="C13" s="43">
        <f t="shared" si="1"/>
        <v>0.013622685185185184</v>
      </c>
      <c r="D13" s="16">
        <f t="shared" si="2"/>
        <v>94</v>
      </c>
      <c r="E13" s="25">
        <v>3</v>
      </c>
      <c r="F13" s="17">
        <v>11</v>
      </c>
      <c r="G13" s="63" t="s">
        <v>195</v>
      </c>
      <c r="H13" s="209">
        <v>0.014016203703703704</v>
      </c>
      <c r="I13" s="19">
        <v>91</v>
      </c>
      <c r="J13" s="207">
        <f t="shared" si="0"/>
        <v>0.004521356033452808</v>
      </c>
      <c r="K13" s="41"/>
    </row>
    <row r="14" spans="1:11" ht="12.75">
      <c r="A14" s="17">
        <v>2</v>
      </c>
      <c r="B14" s="63" t="s">
        <v>110</v>
      </c>
      <c r="C14" s="44">
        <f t="shared" si="1"/>
        <v>0.013657407407407408</v>
      </c>
      <c r="D14" s="17">
        <f t="shared" si="2"/>
        <v>93</v>
      </c>
      <c r="E14" s="21">
        <v>3</v>
      </c>
      <c r="F14" s="17">
        <v>12</v>
      </c>
      <c r="G14" s="63" t="s">
        <v>38</v>
      </c>
      <c r="H14" s="209">
        <v>0.014143518518518519</v>
      </c>
      <c r="I14" s="19">
        <v>90</v>
      </c>
      <c r="J14" s="207">
        <f t="shared" si="0"/>
        <v>0.004562425328554361</v>
      </c>
      <c r="K14" s="41"/>
    </row>
    <row r="15" spans="1:11" ht="12.75">
      <c r="A15" s="17">
        <v>3</v>
      </c>
      <c r="B15" s="63" t="s">
        <v>115</v>
      </c>
      <c r="C15" s="44">
        <f t="shared" si="1"/>
        <v>0.013807870370370371</v>
      </c>
      <c r="D15" s="17">
        <f t="shared" si="2"/>
        <v>92</v>
      </c>
      <c r="E15" s="21">
        <v>3</v>
      </c>
      <c r="F15" s="17">
        <v>13</v>
      </c>
      <c r="G15" s="63" t="s">
        <v>116</v>
      </c>
      <c r="H15" s="209">
        <v>0.014270833333333335</v>
      </c>
      <c r="I15" s="19">
        <v>89</v>
      </c>
      <c r="J15" s="207">
        <f t="shared" si="0"/>
        <v>0.004603494623655915</v>
      </c>
      <c r="K15" s="41"/>
    </row>
    <row r="16" spans="1:11" ht="12.75">
      <c r="A16" s="17">
        <v>4</v>
      </c>
      <c r="B16" s="63" t="s">
        <v>116</v>
      </c>
      <c r="C16" s="44">
        <f t="shared" si="1"/>
        <v>0.014270833333333335</v>
      </c>
      <c r="D16" s="17">
        <f t="shared" si="2"/>
        <v>89</v>
      </c>
      <c r="E16" s="21">
        <v>3</v>
      </c>
      <c r="F16" s="17">
        <v>14</v>
      </c>
      <c r="G16" s="63" t="s">
        <v>124</v>
      </c>
      <c r="H16" s="209">
        <v>0.014386574074074072</v>
      </c>
      <c r="I16" s="19">
        <v>88</v>
      </c>
      <c r="J16" s="207">
        <f t="shared" si="0"/>
        <v>0.0046408303464755074</v>
      </c>
      <c r="K16" s="41"/>
    </row>
    <row r="17" spans="1:11" ht="12.75">
      <c r="A17" s="17">
        <v>5</v>
      </c>
      <c r="B17" s="33" t="s">
        <v>62</v>
      </c>
      <c r="C17" s="44">
        <f t="shared" si="1"/>
        <v>0.014583333333333332</v>
      </c>
      <c r="D17" s="17">
        <f t="shared" si="2"/>
        <v>86</v>
      </c>
      <c r="E17" s="21">
        <v>3</v>
      </c>
      <c r="F17" s="17">
        <v>15</v>
      </c>
      <c r="G17" s="63" t="s">
        <v>24</v>
      </c>
      <c r="H17" s="209">
        <v>0.014513888888888889</v>
      </c>
      <c r="I17" s="19">
        <v>87</v>
      </c>
      <c r="J17" s="207">
        <f t="shared" si="0"/>
        <v>0.00468189964157706</v>
      </c>
      <c r="K17" s="41"/>
    </row>
    <row r="18" spans="1:11" ht="12.75">
      <c r="A18" s="10">
        <v>6</v>
      </c>
      <c r="B18" s="67" t="s">
        <v>33</v>
      </c>
      <c r="C18" s="45">
        <f t="shared" si="1"/>
        <v>0.014722222222222222</v>
      </c>
      <c r="D18" s="10">
        <f t="shared" si="2"/>
        <v>84</v>
      </c>
      <c r="E18" s="85">
        <v>3</v>
      </c>
      <c r="F18" s="17">
        <v>16</v>
      </c>
      <c r="G18" s="33" t="s">
        <v>62</v>
      </c>
      <c r="H18" s="209">
        <v>0.014583333333333332</v>
      </c>
      <c r="I18" s="19">
        <v>86</v>
      </c>
      <c r="J18" s="207">
        <f t="shared" si="0"/>
        <v>0.0047043010752688165</v>
      </c>
      <c r="K18" s="41"/>
    </row>
    <row r="19" spans="1:11" ht="12.75">
      <c r="A19" s="16">
        <v>1</v>
      </c>
      <c r="B19" s="62" t="s">
        <v>24</v>
      </c>
      <c r="C19" s="43">
        <f t="shared" si="1"/>
        <v>0.014513888888888889</v>
      </c>
      <c r="D19" s="16">
        <f t="shared" si="2"/>
        <v>87</v>
      </c>
      <c r="E19" s="86">
        <v>4</v>
      </c>
      <c r="F19" s="17">
        <v>17</v>
      </c>
      <c r="G19" s="63" t="s">
        <v>54</v>
      </c>
      <c r="H19" s="209">
        <v>0.014594907407407405</v>
      </c>
      <c r="I19" s="19">
        <v>85</v>
      </c>
      <c r="J19" s="207">
        <f t="shared" si="0"/>
        <v>0.004708034647550776</v>
      </c>
      <c r="K19" s="41"/>
    </row>
    <row r="20" spans="1:11" ht="12.75">
      <c r="A20" s="17">
        <v>2</v>
      </c>
      <c r="B20" s="63" t="s">
        <v>54</v>
      </c>
      <c r="C20" s="44">
        <f t="shared" si="1"/>
        <v>0.014594907407407405</v>
      </c>
      <c r="D20" s="17">
        <f t="shared" si="2"/>
        <v>85</v>
      </c>
      <c r="E20" s="22">
        <v>4</v>
      </c>
      <c r="F20" s="17">
        <v>18</v>
      </c>
      <c r="G20" s="63" t="s">
        <v>33</v>
      </c>
      <c r="H20" s="209">
        <v>0.014722222222222222</v>
      </c>
      <c r="I20" s="19">
        <v>84</v>
      </c>
      <c r="J20" s="207">
        <f t="shared" si="0"/>
        <v>0.00474910394265233</v>
      </c>
      <c r="K20" s="41"/>
    </row>
    <row r="21" spans="1:11" ht="12.75">
      <c r="A21" s="17">
        <v>3</v>
      </c>
      <c r="B21" s="63" t="s">
        <v>40</v>
      </c>
      <c r="C21" s="44">
        <f t="shared" si="1"/>
        <v>0.015555555555555553</v>
      </c>
      <c r="D21" s="17">
        <f t="shared" si="2"/>
        <v>82</v>
      </c>
      <c r="E21" s="22">
        <v>4</v>
      </c>
      <c r="F21" s="17">
        <v>19</v>
      </c>
      <c r="G21" s="63" t="s">
        <v>109</v>
      </c>
      <c r="H21" s="209">
        <v>0.01511574074074074</v>
      </c>
      <c r="I21" s="19">
        <v>83</v>
      </c>
      <c r="J21" s="207">
        <f t="shared" si="0"/>
        <v>0.004876045400238949</v>
      </c>
      <c r="K21" s="41"/>
    </row>
    <row r="22" spans="1:11" ht="12.75">
      <c r="A22" s="17">
        <v>4</v>
      </c>
      <c r="B22" s="33" t="s">
        <v>25</v>
      </c>
      <c r="C22" s="44">
        <f t="shared" si="1"/>
        <v>0.015636574074074074</v>
      </c>
      <c r="D22" s="17">
        <f t="shared" si="2"/>
        <v>81</v>
      </c>
      <c r="E22" s="22">
        <v>4</v>
      </c>
      <c r="F22" s="17">
        <v>20</v>
      </c>
      <c r="G22" s="63" t="s">
        <v>40</v>
      </c>
      <c r="H22" s="209">
        <v>0.015555555555555553</v>
      </c>
      <c r="I22" s="19">
        <v>82</v>
      </c>
      <c r="J22" s="207">
        <f t="shared" si="0"/>
        <v>0.005017921146953404</v>
      </c>
      <c r="K22" s="41"/>
    </row>
    <row r="23" spans="1:11" ht="12.75">
      <c r="A23" s="17">
        <v>5</v>
      </c>
      <c r="B23" s="63" t="s">
        <v>220</v>
      </c>
      <c r="C23" s="44">
        <f t="shared" si="1"/>
        <v>0.01564814814814815</v>
      </c>
      <c r="D23" s="17">
        <f t="shared" si="2"/>
        <v>80</v>
      </c>
      <c r="E23" s="22">
        <v>4</v>
      </c>
      <c r="F23" s="17">
        <v>21</v>
      </c>
      <c r="G23" s="33" t="s">
        <v>25</v>
      </c>
      <c r="H23" s="209">
        <v>0.015636574074074074</v>
      </c>
      <c r="I23" s="19">
        <v>81</v>
      </c>
      <c r="J23" s="207">
        <f t="shared" si="0"/>
        <v>0.0050440561529271205</v>
      </c>
      <c r="K23" s="41"/>
    </row>
    <row r="24" spans="1:11" ht="12.75">
      <c r="A24" s="17">
        <v>6</v>
      </c>
      <c r="B24" s="63" t="s">
        <v>43</v>
      </c>
      <c r="C24" s="44">
        <f t="shared" si="1"/>
        <v>0.015763888888888886</v>
      </c>
      <c r="D24" s="17">
        <f t="shared" si="2"/>
        <v>79</v>
      </c>
      <c r="E24" s="22">
        <v>4</v>
      </c>
      <c r="F24" s="17">
        <v>22</v>
      </c>
      <c r="G24" s="63" t="s">
        <v>220</v>
      </c>
      <c r="H24" s="209">
        <v>0.01564814814814815</v>
      </c>
      <c r="I24" s="19">
        <v>80</v>
      </c>
      <c r="J24" s="207">
        <f t="shared" si="0"/>
        <v>0.005047789725209081</v>
      </c>
      <c r="K24" s="41"/>
    </row>
    <row r="25" spans="1:11" ht="12.75">
      <c r="A25" s="93">
        <v>7</v>
      </c>
      <c r="B25" s="67" t="s">
        <v>133</v>
      </c>
      <c r="C25" s="45">
        <f t="shared" si="1"/>
        <v>0.01577546296296296</v>
      </c>
      <c r="D25" s="10">
        <f t="shared" si="2"/>
        <v>78</v>
      </c>
      <c r="E25" s="23">
        <v>4</v>
      </c>
      <c r="F25" s="17">
        <v>23</v>
      </c>
      <c r="G25" s="63" t="s">
        <v>43</v>
      </c>
      <c r="H25" s="209">
        <v>0.015763888888888886</v>
      </c>
      <c r="I25" s="19">
        <v>79</v>
      </c>
      <c r="J25" s="207">
        <f t="shared" si="0"/>
        <v>0.0050851254480286726</v>
      </c>
      <c r="K25" s="41"/>
    </row>
    <row r="26" spans="1:11" ht="12.75">
      <c r="A26" s="16">
        <v>1</v>
      </c>
      <c r="B26" s="62" t="s">
        <v>85</v>
      </c>
      <c r="C26" s="43">
        <f t="shared" si="1"/>
        <v>0.016342592592592593</v>
      </c>
      <c r="D26" s="16">
        <f t="shared" si="2"/>
        <v>77</v>
      </c>
      <c r="E26" s="86">
        <v>5</v>
      </c>
      <c r="F26" s="17">
        <v>24</v>
      </c>
      <c r="G26" s="63" t="s">
        <v>133</v>
      </c>
      <c r="H26" s="209">
        <v>0.01577546296296296</v>
      </c>
      <c r="I26" s="19">
        <v>78</v>
      </c>
      <c r="J26" s="207">
        <f t="shared" si="0"/>
        <v>0.005088859020310632</v>
      </c>
      <c r="K26" s="41"/>
    </row>
    <row r="27" spans="1:11" ht="12.75">
      <c r="A27" s="17">
        <v>2</v>
      </c>
      <c r="B27" s="63" t="s">
        <v>48</v>
      </c>
      <c r="C27" s="44">
        <f t="shared" si="1"/>
        <v>0.016770833333333332</v>
      </c>
      <c r="D27" s="17">
        <f t="shared" si="2"/>
        <v>76</v>
      </c>
      <c r="E27" s="22">
        <v>5</v>
      </c>
      <c r="F27" s="17">
        <v>25</v>
      </c>
      <c r="G27" s="63" t="s">
        <v>125</v>
      </c>
      <c r="H27" s="209">
        <v>0.015787037037037037</v>
      </c>
      <c r="I27" s="19" t="s">
        <v>72</v>
      </c>
      <c r="J27" s="207">
        <f t="shared" si="0"/>
        <v>0.005092592592592592</v>
      </c>
      <c r="K27" s="41"/>
    </row>
    <row r="28" spans="1:11" ht="12.75">
      <c r="A28" s="17">
        <v>3</v>
      </c>
      <c r="B28" s="63" t="s">
        <v>101</v>
      </c>
      <c r="C28" s="44">
        <f t="shared" si="1"/>
        <v>0.01741898148148148</v>
      </c>
      <c r="D28" s="17">
        <f t="shared" si="2"/>
        <v>74</v>
      </c>
      <c r="E28" s="22">
        <v>5</v>
      </c>
      <c r="F28" s="17">
        <v>26</v>
      </c>
      <c r="G28" s="63" t="s">
        <v>85</v>
      </c>
      <c r="H28" s="209">
        <v>0.016342592592592593</v>
      </c>
      <c r="I28" s="19">
        <v>77</v>
      </c>
      <c r="J28" s="207">
        <f t="shared" si="0"/>
        <v>0.005271804062126643</v>
      </c>
      <c r="K28" s="41"/>
    </row>
    <row r="29" spans="1:11" ht="12.75">
      <c r="A29" s="20">
        <v>4</v>
      </c>
      <c r="B29" s="63" t="s">
        <v>26</v>
      </c>
      <c r="C29" s="44">
        <f t="shared" si="1"/>
        <v>0.017557870370370373</v>
      </c>
      <c r="D29" s="17">
        <f t="shared" si="2"/>
        <v>72</v>
      </c>
      <c r="E29" s="22">
        <v>5</v>
      </c>
      <c r="F29" s="17">
        <v>27</v>
      </c>
      <c r="G29" s="63" t="s">
        <v>48</v>
      </c>
      <c r="H29" s="209">
        <v>0.016770833333333332</v>
      </c>
      <c r="I29" s="19">
        <v>76</v>
      </c>
      <c r="J29" s="207">
        <f t="shared" si="0"/>
        <v>0.005409946236559139</v>
      </c>
      <c r="K29" s="41"/>
    </row>
    <row r="30" spans="1:11" ht="12.75">
      <c r="A30" s="20">
        <v>5</v>
      </c>
      <c r="B30" s="63" t="s">
        <v>55</v>
      </c>
      <c r="C30" s="44">
        <f t="shared" si="1"/>
        <v>0.017974537037037035</v>
      </c>
      <c r="D30" s="17">
        <f t="shared" si="2"/>
        <v>70</v>
      </c>
      <c r="E30" s="22">
        <v>5</v>
      </c>
      <c r="F30" s="17">
        <v>28</v>
      </c>
      <c r="G30" s="63" t="s">
        <v>27</v>
      </c>
      <c r="H30" s="209">
        <v>0.01707175925925926</v>
      </c>
      <c r="I30" s="19">
        <v>75</v>
      </c>
      <c r="J30" s="207">
        <f t="shared" si="0"/>
        <v>0.005507019115890083</v>
      </c>
      <c r="K30" s="41"/>
    </row>
    <row r="31" spans="1:11" ht="12.75">
      <c r="A31" s="17">
        <v>6</v>
      </c>
      <c r="B31" s="63" t="s">
        <v>126</v>
      </c>
      <c r="C31" s="44">
        <f t="shared" si="1"/>
        <v>0.018194444444444444</v>
      </c>
      <c r="D31" s="17">
        <f t="shared" si="2"/>
        <v>69</v>
      </c>
      <c r="E31" s="22">
        <v>5</v>
      </c>
      <c r="F31" s="17">
        <v>29</v>
      </c>
      <c r="G31" s="63" t="s">
        <v>101</v>
      </c>
      <c r="H31" s="209">
        <v>0.01741898148148148</v>
      </c>
      <c r="I31" s="19">
        <v>74</v>
      </c>
      <c r="J31" s="207">
        <f t="shared" si="0"/>
        <v>0.005619026284348864</v>
      </c>
      <c r="K31" s="41"/>
    </row>
    <row r="32" spans="1:11" ht="12.75">
      <c r="A32" s="17">
        <v>7</v>
      </c>
      <c r="B32" s="33" t="s">
        <v>137</v>
      </c>
      <c r="C32" s="44">
        <f t="shared" si="1"/>
        <v>0.018854166666666665</v>
      </c>
      <c r="D32" s="17">
        <f t="shared" si="2"/>
        <v>65</v>
      </c>
      <c r="E32" s="22">
        <v>5</v>
      </c>
      <c r="F32" s="17">
        <v>30</v>
      </c>
      <c r="G32" s="63" t="s">
        <v>113</v>
      </c>
      <c r="H32" s="209">
        <v>0.01747685185185185</v>
      </c>
      <c r="I32" s="19">
        <v>73</v>
      </c>
      <c r="J32" s="207">
        <f t="shared" si="0"/>
        <v>0.005637694145758662</v>
      </c>
      <c r="K32" s="41"/>
    </row>
    <row r="33" spans="1:11" ht="12.75">
      <c r="A33" s="10">
        <v>8</v>
      </c>
      <c r="B33" s="67" t="s">
        <v>71</v>
      </c>
      <c r="C33" s="45">
        <f t="shared" si="1"/>
        <v>0.01962962962962963</v>
      </c>
      <c r="D33" s="10">
        <f t="shared" si="2"/>
        <v>62</v>
      </c>
      <c r="E33" s="23">
        <v>5</v>
      </c>
      <c r="F33" s="17">
        <v>31</v>
      </c>
      <c r="G33" s="63" t="s">
        <v>26</v>
      </c>
      <c r="H33" s="209">
        <v>0.017557870370370373</v>
      </c>
      <c r="I33" s="19">
        <v>72</v>
      </c>
      <c r="J33" s="207">
        <f t="shared" si="0"/>
        <v>0.005663829151732378</v>
      </c>
      <c r="K33" s="41"/>
    </row>
    <row r="34" spans="1:11" ht="12.75">
      <c r="A34" s="16">
        <v>1</v>
      </c>
      <c r="B34" s="62" t="s">
        <v>109</v>
      </c>
      <c r="C34" s="43">
        <f t="shared" si="1"/>
        <v>0.01511574074074074</v>
      </c>
      <c r="D34" s="16">
        <f t="shared" si="2"/>
        <v>83</v>
      </c>
      <c r="E34" s="86">
        <v>6</v>
      </c>
      <c r="F34" s="17">
        <v>32</v>
      </c>
      <c r="G34" s="63" t="s">
        <v>28</v>
      </c>
      <c r="H34" s="209">
        <v>0.017766203703703704</v>
      </c>
      <c r="I34" s="19">
        <v>71</v>
      </c>
      <c r="J34" s="207">
        <f t="shared" si="0"/>
        <v>0.005731033452807646</v>
      </c>
      <c r="K34" s="41"/>
    </row>
    <row r="35" spans="1:11" ht="12.75">
      <c r="A35" s="17">
        <v>2</v>
      </c>
      <c r="B35" s="63" t="s">
        <v>27</v>
      </c>
      <c r="C35" s="44">
        <f t="shared" si="1"/>
        <v>0.01707175925925926</v>
      </c>
      <c r="D35" s="17">
        <f t="shared" si="2"/>
        <v>75</v>
      </c>
      <c r="E35" s="22">
        <v>6</v>
      </c>
      <c r="F35" s="17">
        <v>33</v>
      </c>
      <c r="G35" s="63" t="s">
        <v>55</v>
      </c>
      <c r="H35" s="209">
        <v>0.017974537037037035</v>
      </c>
      <c r="I35" s="19">
        <v>70</v>
      </c>
      <c r="J35" s="207">
        <f t="shared" si="0"/>
        <v>0.005798237753882915</v>
      </c>
      <c r="K35" s="41"/>
    </row>
    <row r="36" spans="1:11" ht="12.75">
      <c r="A36" s="17">
        <v>3</v>
      </c>
      <c r="B36" s="63" t="s">
        <v>28</v>
      </c>
      <c r="C36" s="44">
        <f aca="true" t="shared" si="3" ref="C36:C50">VLOOKUP($B36,$G$2:$I$54,2,FALSE)</f>
        <v>0.017766203703703704</v>
      </c>
      <c r="D36" s="17">
        <f aca="true" t="shared" si="4" ref="D36:D50">VLOOKUP($B36,$G$2:$I$54,3,FALSE)</f>
        <v>71</v>
      </c>
      <c r="E36" s="22">
        <v>6</v>
      </c>
      <c r="F36" s="17">
        <v>34</v>
      </c>
      <c r="G36" s="33" t="s">
        <v>224</v>
      </c>
      <c r="H36" s="209">
        <v>0.018113425925925925</v>
      </c>
      <c r="I36" s="19" t="s">
        <v>72</v>
      </c>
      <c r="J36" s="207">
        <f t="shared" si="0"/>
        <v>0.005843040621266427</v>
      </c>
      <c r="K36" s="41"/>
    </row>
    <row r="37" spans="1:11" ht="12.75">
      <c r="A37" s="17">
        <v>4</v>
      </c>
      <c r="B37" s="63" t="s">
        <v>63</v>
      </c>
      <c r="C37" s="44">
        <f t="shared" si="3"/>
        <v>0.018298611111111113</v>
      </c>
      <c r="D37" s="17">
        <f t="shared" si="4"/>
        <v>68</v>
      </c>
      <c r="E37" s="22">
        <v>6</v>
      </c>
      <c r="F37" s="17">
        <v>35</v>
      </c>
      <c r="G37" s="63" t="s">
        <v>126</v>
      </c>
      <c r="H37" s="209">
        <v>0.018194444444444444</v>
      </c>
      <c r="I37" s="19">
        <v>69</v>
      </c>
      <c r="J37" s="207">
        <f t="shared" si="0"/>
        <v>0.0058691756272401426</v>
      </c>
      <c r="K37" s="41"/>
    </row>
    <row r="38" spans="1:11" ht="12.75">
      <c r="A38" s="17">
        <v>5</v>
      </c>
      <c r="B38" s="63" t="s">
        <v>194</v>
      </c>
      <c r="C38" s="44">
        <f t="shared" si="3"/>
        <v>0.018483796296296297</v>
      </c>
      <c r="D38" s="17">
        <f t="shared" si="4"/>
        <v>67</v>
      </c>
      <c r="E38" s="22">
        <v>6</v>
      </c>
      <c r="F38" s="17">
        <v>36</v>
      </c>
      <c r="G38" s="63" t="s">
        <v>63</v>
      </c>
      <c r="H38" s="209">
        <v>0.018298611111111113</v>
      </c>
      <c r="I38" s="19">
        <v>68</v>
      </c>
      <c r="J38" s="207">
        <f t="shared" si="0"/>
        <v>0.0059027777777777785</v>
      </c>
      <c r="K38" s="41"/>
    </row>
    <row r="39" spans="1:11" ht="12.75">
      <c r="A39" s="17">
        <v>6</v>
      </c>
      <c r="B39" s="33" t="s">
        <v>47</v>
      </c>
      <c r="C39" s="44">
        <f t="shared" si="3"/>
        <v>0.018645833333333334</v>
      </c>
      <c r="D39" s="17">
        <f t="shared" si="4"/>
        <v>66</v>
      </c>
      <c r="E39" s="22">
        <v>6</v>
      </c>
      <c r="F39" s="17">
        <v>37</v>
      </c>
      <c r="G39" s="63" t="s">
        <v>194</v>
      </c>
      <c r="H39" s="209">
        <v>0.018483796296296297</v>
      </c>
      <c r="I39" s="19">
        <v>67</v>
      </c>
      <c r="J39" s="207">
        <f t="shared" si="0"/>
        <v>0.005962514934289128</v>
      </c>
      <c r="K39" s="41"/>
    </row>
    <row r="40" spans="1:11" ht="12">
      <c r="A40" s="17">
        <v>7</v>
      </c>
      <c r="B40" s="33" t="s">
        <v>49</v>
      </c>
      <c r="C40" s="44">
        <f t="shared" si="3"/>
        <v>0.019699074074074074</v>
      </c>
      <c r="D40" s="17">
        <f t="shared" si="4"/>
        <v>61</v>
      </c>
      <c r="E40" s="22">
        <v>6</v>
      </c>
      <c r="F40" s="17">
        <v>38</v>
      </c>
      <c r="G40" s="33" t="s">
        <v>47</v>
      </c>
      <c r="H40" s="209">
        <v>0.018645833333333334</v>
      </c>
      <c r="I40" s="19">
        <v>66</v>
      </c>
      <c r="J40" s="207">
        <f t="shared" si="0"/>
        <v>0.006014784946236559</v>
      </c>
      <c r="K40" s="41"/>
    </row>
    <row r="41" spans="1:11" ht="12">
      <c r="A41" s="10">
        <v>8</v>
      </c>
      <c r="B41" s="42" t="s">
        <v>45</v>
      </c>
      <c r="C41" s="45">
        <f t="shared" si="3"/>
        <v>0.02021990740740741</v>
      </c>
      <c r="D41" s="10">
        <f t="shared" si="4"/>
        <v>60</v>
      </c>
      <c r="E41" s="23">
        <v>6</v>
      </c>
      <c r="F41" s="17">
        <v>39</v>
      </c>
      <c r="G41" s="33" t="s">
        <v>137</v>
      </c>
      <c r="H41" s="209">
        <v>0.018854166666666665</v>
      </c>
      <c r="I41" s="19">
        <v>65</v>
      </c>
      <c r="J41" s="207">
        <f t="shared" si="0"/>
        <v>0.006081989247311828</v>
      </c>
      <c r="K41" s="39"/>
    </row>
    <row r="42" spans="1:11" ht="12.75">
      <c r="A42" s="16">
        <v>1</v>
      </c>
      <c r="B42" s="62" t="s">
        <v>113</v>
      </c>
      <c r="C42" s="43">
        <f t="shared" si="3"/>
        <v>0.01747685185185185</v>
      </c>
      <c r="D42" s="16">
        <f t="shared" si="4"/>
        <v>73</v>
      </c>
      <c r="E42" s="86">
        <v>7</v>
      </c>
      <c r="F42" s="17">
        <v>40</v>
      </c>
      <c r="G42" s="33" t="s">
        <v>60</v>
      </c>
      <c r="H42" s="209">
        <v>0.018900462962962963</v>
      </c>
      <c r="I42" s="19">
        <v>64</v>
      </c>
      <c r="J42" s="207">
        <f t="shared" si="0"/>
        <v>0.006096923536439665</v>
      </c>
      <c r="K42" s="39"/>
    </row>
    <row r="43" spans="1:10" ht="12.75">
      <c r="A43" s="17">
        <v>2</v>
      </c>
      <c r="B43" s="63" t="s">
        <v>64</v>
      </c>
      <c r="C43" s="44">
        <f t="shared" si="3"/>
        <v>0.01909722222222222</v>
      </c>
      <c r="D43" s="17">
        <f t="shared" si="4"/>
        <v>63</v>
      </c>
      <c r="E43" s="22">
        <v>7</v>
      </c>
      <c r="F43" s="17">
        <v>41</v>
      </c>
      <c r="G43" s="63" t="s">
        <v>64</v>
      </c>
      <c r="H43" s="209">
        <v>0.01909722222222222</v>
      </c>
      <c r="I43" s="19">
        <v>63</v>
      </c>
      <c r="J43" s="207">
        <f t="shared" si="0"/>
        <v>0.006160394265232974</v>
      </c>
    </row>
    <row r="44" spans="1:10" ht="12.75">
      <c r="A44" s="17">
        <v>3</v>
      </c>
      <c r="B44" s="33" t="s">
        <v>68</v>
      </c>
      <c r="C44" s="44">
        <f t="shared" si="3"/>
        <v>0.02050925925925926</v>
      </c>
      <c r="D44" s="17">
        <f t="shared" si="4"/>
        <v>59</v>
      </c>
      <c r="E44" s="66">
        <v>7</v>
      </c>
      <c r="F44" s="17">
        <v>42</v>
      </c>
      <c r="G44" s="63" t="s">
        <v>71</v>
      </c>
      <c r="H44" s="209">
        <v>0.01962962962962963</v>
      </c>
      <c r="I44" s="19">
        <v>62</v>
      </c>
      <c r="J44" s="207">
        <f t="shared" si="0"/>
        <v>0.006332138590203106</v>
      </c>
    </row>
    <row r="45" spans="1:10" ht="12">
      <c r="A45" s="17">
        <v>4</v>
      </c>
      <c r="B45" s="33" t="s">
        <v>67</v>
      </c>
      <c r="C45" s="44">
        <f t="shared" si="3"/>
        <v>0.020694444444444446</v>
      </c>
      <c r="D45" s="17">
        <f t="shared" si="4"/>
        <v>58</v>
      </c>
      <c r="E45" s="22">
        <v>7</v>
      </c>
      <c r="F45" s="17">
        <v>43</v>
      </c>
      <c r="G45" s="33" t="s">
        <v>49</v>
      </c>
      <c r="H45" s="209">
        <v>0.019699074074074074</v>
      </c>
      <c r="I45" s="19">
        <v>61</v>
      </c>
      <c r="J45" s="207">
        <f t="shared" si="0"/>
        <v>0.006354540023894862</v>
      </c>
    </row>
    <row r="46" spans="1:10" ht="12">
      <c r="A46" s="17">
        <v>5</v>
      </c>
      <c r="B46" s="33" t="s">
        <v>50</v>
      </c>
      <c r="C46" s="44">
        <f t="shared" si="3"/>
        <v>0.02082175925925926</v>
      </c>
      <c r="D46" s="17">
        <f t="shared" si="4"/>
        <v>57</v>
      </c>
      <c r="E46" s="22">
        <v>7</v>
      </c>
      <c r="F46" s="17">
        <v>44</v>
      </c>
      <c r="G46" s="33" t="s">
        <v>45</v>
      </c>
      <c r="H46" s="209">
        <v>0.02021990740740741</v>
      </c>
      <c r="I46" s="19">
        <v>60</v>
      </c>
      <c r="J46" s="207">
        <f t="shared" si="0"/>
        <v>0.006522550776583035</v>
      </c>
    </row>
    <row r="47" spans="1:10" ht="12">
      <c r="A47" s="17">
        <v>6</v>
      </c>
      <c r="B47" s="33" t="s">
        <v>66</v>
      </c>
      <c r="C47" s="44">
        <f t="shared" si="3"/>
        <v>0.022233796296296297</v>
      </c>
      <c r="D47" s="17">
        <f t="shared" si="4"/>
        <v>55</v>
      </c>
      <c r="E47" s="22">
        <v>7</v>
      </c>
      <c r="F47" s="17">
        <v>45</v>
      </c>
      <c r="G47" s="33" t="s">
        <v>68</v>
      </c>
      <c r="H47" s="209">
        <v>0.02050925925925926</v>
      </c>
      <c r="I47" s="19">
        <v>59</v>
      </c>
      <c r="J47" s="207">
        <f t="shared" si="0"/>
        <v>0.006615890083632019</v>
      </c>
    </row>
    <row r="48" spans="1:10" ht="12">
      <c r="A48" s="10">
        <v>7</v>
      </c>
      <c r="B48" s="42" t="s">
        <v>111</v>
      </c>
      <c r="C48" s="45">
        <f t="shared" si="3"/>
        <v>0.024988425925925928</v>
      </c>
      <c r="D48" s="10">
        <f t="shared" si="4"/>
        <v>53</v>
      </c>
      <c r="E48" s="23">
        <v>7</v>
      </c>
      <c r="F48" s="17">
        <v>46</v>
      </c>
      <c r="G48" s="33" t="s">
        <v>67</v>
      </c>
      <c r="H48" s="209">
        <v>0.020694444444444446</v>
      </c>
      <c r="I48" s="19">
        <v>58</v>
      </c>
      <c r="J48" s="207">
        <f t="shared" si="0"/>
        <v>0.0066756272401433695</v>
      </c>
    </row>
    <row r="49" spans="1:10" ht="12">
      <c r="A49" s="16">
        <v>8</v>
      </c>
      <c r="B49" s="61" t="s">
        <v>51</v>
      </c>
      <c r="C49" s="43">
        <f t="shared" si="3"/>
        <v>0.021886574074074072</v>
      </c>
      <c r="D49" s="16">
        <f t="shared" si="4"/>
        <v>56</v>
      </c>
      <c r="E49" s="86">
        <v>8</v>
      </c>
      <c r="F49" s="17">
        <v>47</v>
      </c>
      <c r="G49" s="33" t="s">
        <v>50</v>
      </c>
      <c r="H49" s="209">
        <v>0.02082175925925926</v>
      </c>
      <c r="I49" s="19">
        <v>57</v>
      </c>
      <c r="J49" s="207">
        <f t="shared" si="0"/>
        <v>0.006716696535244922</v>
      </c>
    </row>
    <row r="50" spans="1:10" ht="12">
      <c r="A50" s="10">
        <v>9</v>
      </c>
      <c r="B50" s="42" t="s">
        <v>108</v>
      </c>
      <c r="C50" s="45">
        <f t="shared" si="3"/>
        <v>0.024699074074074078</v>
      </c>
      <c r="D50" s="10">
        <f t="shared" si="4"/>
        <v>54</v>
      </c>
      <c r="E50" s="23">
        <v>8</v>
      </c>
      <c r="F50" s="17">
        <v>48</v>
      </c>
      <c r="G50" s="33" t="s">
        <v>225</v>
      </c>
      <c r="H50" s="209">
        <v>0.02101851851851852</v>
      </c>
      <c r="I50" s="19" t="s">
        <v>72</v>
      </c>
      <c r="J50" s="207">
        <f t="shared" si="0"/>
        <v>0.006780167264038232</v>
      </c>
    </row>
    <row r="51" spans="1:10" ht="12">
      <c r="A51" s="1"/>
      <c r="C51" s="1"/>
      <c r="D51" s="1"/>
      <c r="E51" s="1"/>
      <c r="F51" s="17">
        <v>49</v>
      </c>
      <c r="G51" s="33" t="s">
        <v>51</v>
      </c>
      <c r="H51" s="209">
        <v>0.021886574074074072</v>
      </c>
      <c r="I51" s="19">
        <v>56</v>
      </c>
      <c r="J51" s="207">
        <f t="shared" si="0"/>
        <v>0.007060185185185184</v>
      </c>
    </row>
    <row r="52" spans="1:10" ht="12.75" customHeight="1">
      <c r="A52" s="1"/>
      <c r="C52" s="1"/>
      <c r="D52" s="1"/>
      <c r="E52" s="1"/>
      <c r="F52" s="17">
        <v>50</v>
      </c>
      <c r="G52" s="33" t="s">
        <v>66</v>
      </c>
      <c r="H52" s="209">
        <v>0.022233796296296297</v>
      </c>
      <c r="I52" s="19">
        <v>55</v>
      </c>
      <c r="J52" s="207">
        <f t="shared" si="0"/>
        <v>0.0071721923536439665</v>
      </c>
    </row>
    <row r="53" spans="1:10" ht="12.75" customHeight="1">
      <c r="A53" s="1"/>
      <c r="C53" s="1"/>
      <c r="D53" s="1"/>
      <c r="E53" s="1"/>
      <c r="F53" s="17">
        <v>51</v>
      </c>
      <c r="G53" s="33" t="s">
        <v>108</v>
      </c>
      <c r="H53" s="209">
        <v>0.024699074074074078</v>
      </c>
      <c r="I53" s="19">
        <v>54</v>
      </c>
      <c r="J53" s="207">
        <f t="shared" si="0"/>
        <v>0.007967443249701315</v>
      </c>
    </row>
    <row r="54" spans="1:10" ht="12.75" customHeight="1">
      <c r="A54" s="1"/>
      <c r="C54" s="1"/>
      <c r="D54" s="1"/>
      <c r="E54" s="1"/>
      <c r="F54" s="10">
        <v>52</v>
      </c>
      <c r="G54" s="42" t="s">
        <v>111</v>
      </c>
      <c r="H54" s="210">
        <v>0.024988425925925928</v>
      </c>
      <c r="I54" s="31">
        <v>53</v>
      </c>
      <c r="J54" s="208">
        <f t="shared" si="0"/>
        <v>0.0080607825567503</v>
      </c>
    </row>
    <row r="55" spans="5:8" ht="10.5" customHeight="1">
      <c r="E55" s="1"/>
      <c r="F55" s="1"/>
      <c r="H55" s="64"/>
    </row>
    <row r="56" spans="5:8" ht="10.5" customHeight="1">
      <c r="E56" s="1"/>
      <c r="F56" s="1"/>
      <c r="H56" s="64"/>
    </row>
    <row r="57" spans="5:8" ht="10.5" customHeight="1">
      <c r="E57" s="1"/>
      <c r="F57" s="1"/>
      <c r="H57" s="64"/>
    </row>
    <row r="58" spans="5:8" ht="10.5" customHeight="1">
      <c r="E58" s="1"/>
      <c r="F58" s="1"/>
      <c r="H58" s="64"/>
    </row>
    <row r="59" spans="5:8" ht="10.5" customHeight="1">
      <c r="E59" s="1"/>
      <c r="F59" s="1"/>
      <c r="H59" s="64"/>
    </row>
    <row r="60" spans="5:8" ht="10.5" customHeight="1">
      <c r="E60" s="1"/>
      <c r="F60" s="1"/>
      <c r="H60" s="64"/>
    </row>
    <row r="61" spans="5:8" ht="10.5" customHeight="1">
      <c r="E61" s="1"/>
      <c r="F61" s="1"/>
      <c r="H61" s="64"/>
    </row>
    <row r="62" spans="5:8" ht="10.5" customHeight="1">
      <c r="E62" s="1"/>
      <c r="F62" s="1"/>
      <c r="H62" s="64"/>
    </row>
    <row r="63" spans="5:8" ht="10.5" customHeight="1">
      <c r="E63" s="1"/>
      <c r="F63" s="1"/>
      <c r="H63" s="64"/>
    </row>
    <row r="64" spans="5:8" ht="10.5" customHeight="1">
      <c r="E64" s="1"/>
      <c r="F64" s="1"/>
      <c r="H64" s="64"/>
    </row>
    <row r="65" spans="5:8" ht="10.5" customHeight="1">
      <c r="E65" s="1"/>
      <c r="F65" s="1"/>
      <c r="H65" s="64"/>
    </row>
    <row r="66" spans="5:8" ht="10.5" customHeight="1">
      <c r="E66" s="1"/>
      <c r="F66" s="1"/>
      <c r="H66" s="64"/>
    </row>
    <row r="67" spans="5:8" ht="10.5" customHeight="1">
      <c r="E67" s="1"/>
      <c r="F67" s="1"/>
      <c r="H67" s="64"/>
    </row>
    <row r="68" spans="5:8" ht="10.5" customHeight="1">
      <c r="E68" s="1"/>
      <c r="F68" s="1"/>
      <c r="H68" s="1"/>
    </row>
    <row r="69" spans="5:8" ht="10.5" customHeight="1">
      <c r="E69" s="1"/>
      <c r="F69" s="1"/>
      <c r="H69" s="1"/>
    </row>
    <row r="70" spans="5:8" ht="10.5" customHeight="1">
      <c r="E70" s="1"/>
      <c r="F70" s="1"/>
      <c r="H70" s="1"/>
    </row>
    <row r="71" spans="5:8" ht="10.5" customHeight="1">
      <c r="E71" s="1"/>
      <c r="F71" s="1"/>
      <c r="H71" s="1"/>
    </row>
    <row r="72" spans="5:8" ht="10.5" customHeight="1">
      <c r="E72" s="1"/>
      <c r="F72" s="1"/>
      <c r="H72" s="1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Aluminum Company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reessp</dc:creator>
  <cp:keywords/>
  <dc:description/>
  <cp:lastModifiedBy>Paul Rees</cp:lastModifiedBy>
  <cp:lastPrinted>2006-06-05T14:59:44Z</cp:lastPrinted>
  <dcterms:created xsi:type="dcterms:W3CDTF">2002-06-20T15:07:26Z</dcterms:created>
  <dcterms:modified xsi:type="dcterms:W3CDTF">2015-10-30T12:44:40Z</dcterms:modified>
  <cp:category/>
  <cp:version/>
  <cp:contentType/>
  <cp:contentStatus/>
</cp:coreProperties>
</file>